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ceproascz-my.sharepoint.com/personal/adam_nemec_ceproas_cz/Documents/Dokumenty/"/>
    </mc:Choice>
  </mc:AlternateContent>
  <xr:revisionPtr revIDLastSave="0" documentId="8_{D7DD97BA-B733-4B7C-98B9-F6AC5A5F5316}" xr6:coauthVersionLast="47" xr6:coauthVersionMax="47" xr10:uidLastSave="{00000000-0000-0000-0000-000000000000}"/>
  <workbookProtection workbookAlgorithmName="SHA-512" workbookHashValue="f6AoXUslCfjpYTDMZOyP0XDLu0F/zeCTECvmKyYQmqv+HLQ2QHtWX/cIdwmJkCFS+3Rsd7fDsgQXB/Baa5TQHg==" workbookSaltValue="WhGu3oiYCjcrfGXgBvz9iA==" workbookSpinCount="100000" lockStructure="1"/>
  <bookViews>
    <workbookView xWindow="-28920" yWindow="-120" windowWidth="29040" windowHeight="15840" xr2:uid="{00000000-000D-0000-FFFF-FFFF00000000}"/>
  </bookViews>
  <sheets>
    <sheet name="List1" sheetId="1" r:id="rId1"/>
    <sheet name="List2" sheetId="2" r:id="rId2"/>
    <sheet name="List3" sheetId="3" r:id="rId3"/>
  </sheets>
  <definedNames>
    <definedName name="_xlnm._FilterDatabase" localSheetId="0" hidden="1">List1!$A$4:$H$109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1" l="1"/>
  <c r="F16" i="1"/>
  <c r="F90" i="1"/>
  <c r="F89" i="1"/>
  <c r="F88" i="1"/>
  <c r="F87" i="1"/>
  <c r="F86" i="1"/>
  <c r="F85" i="1"/>
  <c r="F84" i="1"/>
  <c r="F83" i="1"/>
  <c r="F82" i="1"/>
  <c r="F81" i="1"/>
  <c r="F80" i="1"/>
  <c r="F79" i="1"/>
  <c r="F78" i="1"/>
  <c r="F77" i="1"/>
  <c r="F67" i="1"/>
  <c r="F68" i="1"/>
  <c r="F69" i="1"/>
  <c r="F70" i="1"/>
  <c r="F71" i="1"/>
  <c r="F72" i="1"/>
  <c r="F73" i="1"/>
  <c r="F74" i="1"/>
  <c r="F75" i="1"/>
  <c r="F7" i="1"/>
  <c r="F8" i="1"/>
  <c r="F9" i="1"/>
  <c r="F10" i="1"/>
  <c r="F11" i="1"/>
  <c r="F12" i="1"/>
  <c r="F13" i="1"/>
  <c r="F14" i="1"/>
  <c r="F15" i="1"/>
  <c r="F17" i="1"/>
  <c r="F18" i="1"/>
  <c r="F19" i="1"/>
  <c r="F20" i="1"/>
  <c r="F21" i="1"/>
  <c r="F22" i="1"/>
  <c r="F23" i="1"/>
  <c r="F24" i="1"/>
  <c r="F25" i="1"/>
  <c r="F26" i="1"/>
  <c r="F27" i="1"/>
  <c r="F28" i="1"/>
  <c r="F29" i="1"/>
  <c r="F30" i="1"/>
  <c r="F31" i="1"/>
  <c r="F32"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 i="1"/>
  <c r="F95" i="1" l="1"/>
  <c r="F93" i="1"/>
  <c r="F66" i="1"/>
  <c r="F91" i="1" s="1"/>
  <c r="F96" i="1" l="1"/>
  <c r="F98" i="1"/>
  <c r="F97" i="1"/>
  <c r="F99" i="1" l="1"/>
</calcChain>
</file>

<file path=xl/sharedStrings.xml><?xml version="1.0" encoding="utf-8"?>
<sst xmlns="http://schemas.openxmlformats.org/spreadsheetml/2006/main" count="230" uniqueCount="132">
  <si>
    <t>Název zboží</t>
  </si>
  <si>
    <t>Název prvku</t>
  </si>
  <si>
    <t>Jednotka</t>
  </si>
  <si>
    <t>Předpokládané množství</t>
  </si>
  <si>
    <t>Jednotková cena</t>
  </si>
  <si>
    <t>Cena za předpokládaný rozsah</t>
  </si>
  <si>
    <t>Váha %</t>
  </si>
  <si>
    <t>ks</t>
  </si>
  <si>
    <t>výplň (noha) 300</t>
  </si>
  <si>
    <t>výplň (noha) 400</t>
  </si>
  <si>
    <t xml:space="preserve">Stojina 60x30x2200mm  </t>
  </si>
  <si>
    <t xml:space="preserve">Stojina 60x30x1600mm  </t>
  </si>
  <si>
    <t xml:space="preserve">Stojina 60x30x1200mm  </t>
  </si>
  <si>
    <t xml:space="preserve">Stojina nástěná 1200mm  </t>
  </si>
  <si>
    <t>police 625/300mm</t>
  </si>
  <si>
    <t>POLICE hl. 0,3m š. 1m</t>
  </si>
  <si>
    <t>police 1000/300mm</t>
  </si>
  <si>
    <t>police 625/400mm</t>
  </si>
  <si>
    <t>POLICE hl. 0,4m š. 1m</t>
  </si>
  <si>
    <t>police 1000/400mm</t>
  </si>
  <si>
    <t>POLICE hl. 0,5m š. 1m</t>
  </si>
  <si>
    <t>police 1000/500mm</t>
  </si>
  <si>
    <t>POLICE hl. 0,4m š. 1,25m</t>
  </si>
  <si>
    <t>police 1250/400mm</t>
  </si>
  <si>
    <t>POLICE hl. 0,3m š. 1,25m</t>
  </si>
  <si>
    <t>police 1250/300mm</t>
  </si>
  <si>
    <t>Zadní panel š. 0,6m</t>
  </si>
  <si>
    <t>zadní panel plný 625/100mm</t>
  </si>
  <si>
    <t>zadní panel plný 625/200mm</t>
  </si>
  <si>
    <t>Zadní panel š. 1m</t>
  </si>
  <si>
    <t>zadní panel plný 1000/100mm</t>
  </si>
  <si>
    <t>zadní panel plný 1000/200mm</t>
  </si>
  <si>
    <t>zadní panel plný 1000/400mm</t>
  </si>
  <si>
    <t>Zadní panel š. 1,25m</t>
  </si>
  <si>
    <t>zadní panel plný 1250/100mm</t>
  </si>
  <si>
    <t>zadní panel plný 1250/200mm</t>
  </si>
  <si>
    <t>zadní panel plný 1250/400mm</t>
  </si>
  <si>
    <t>Zadní panel děrovaný š. 0,6m</t>
  </si>
  <si>
    <t>Zadní panel děrovaný š. 1m</t>
  </si>
  <si>
    <t>zadní panel děrovaný 1000/400mm</t>
  </si>
  <si>
    <t>Konzola jednoduchá hl. 0,2m</t>
  </si>
  <si>
    <t>konzola nízká 200mm</t>
  </si>
  <si>
    <t>Konzola jednoduchá hl. 0,3m</t>
  </si>
  <si>
    <t>konzola nízká 300mm</t>
  </si>
  <si>
    <t>Konzola jednoduchá hl. 0,4m</t>
  </si>
  <si>
    <t>konzola nízká 400mm</t>
  </si>
  <si>
    <t>Konzola jednoduchá hl. 0,5m</t>
  </si>
  <si>
    <t>konzola nízká 500mm</t>
  </si>
  <si>
    <t>Konzola na drátěnou polici</t>
  </si>
  <si>
    <t xml:space="preserve">cenová lišta nalepovací 1000 x 40 mm modrá </t>
  </si>
  <si>
    <t>Police drátěná 900x200mm</t>
  </si>
  <si>
    <t>Materiálové provedení dřevo – EGGER h 3016; hrany ABS;</t>
  </si>
  <si>
    <t>Skříňka do zápultí 1000x800x400mm (lamino, modrá)</t>
  </si>
  <si>
    <t>Skříňka do zápultí 625x800x400mm  (lamino, modrá)</t>
  </si>
  <si>
    <t>Skřínka spodní (zápultí) 680x400x1000mm s dvířky, zámkem, rekt. Nohy dřevodekor</t>
  </si>
  <si>
    <t>cena za 1 hodinu práce instalačního/servisního technika</t>
  </si>
  <si>
    <t>cena za 1 km dopravného</t>
  </si>
  <si>
    <t>km</t>
  </si>
  <si>
    <t>POLICE hl. 0,3m š. 0,625m</t>
  </si>
  <si>
    <t>POLICE hl. 0,4m š. 0,625m</t>
  </si>
  <si>
    <t>Pracovní deska (LAMINO) na pokladní pult 2000x1000x18mm modrá</t>
  </si>
  <si>
    <t>Pracovní deska (LAMINO) na pokladní pult 1000x1000x18mm modrá</t>
  </si>
  <si>
    <t xml:space="preserve">cenová lišta na koš 900 mm čírá </t>
  </si>
  <si>
    <t xml:space="preserve">Hák jednoduchý 100mm  </t>
  </si>
  <si>
    <t>Listovač 6x rámeček (bez stojanu)</t>
  </si>
  <si>
    <t xml:space="preserve">Stojina nástěná 2200mm  </t>
  </si>
  <si>
    <t>zadní panel děrovaný  625/400mm</t>
  </si>
  <si>
    <t>Zadní panel děrovaný š. 1,25m</t>
  </si>
  <si>
    <t>zadní panel děrovaný 1250/400mm</t>
  </si>
  <si>
    <r>
      <rPr>
        <b/>
        <sz val="9"/>
        <rFont val="Arial"/>
        <family val="2"/>
        <charset val="238"/>
      </rPr>
      <t xml:space="preserve">Bistro stolek </t>
    </r>
    <r>
      <rPr>
        <sz val="9"/>
        <rFont val="Arial"/>
        <family val="2"/>
        <charset val="238"/>
      </rPr>
      <t>– noha nerez včetně spodní základny  (70x70cm nebo průměr 70cm) v. 115; dřevodekor</t>
    </r>
  </si>
  <si>
    <r>
      <rPr>
        <b/>
        <sz val="9"/>
        <rFont val="Arial"/>
        <family val="2"/>
        <charset val="238"/>
      </rPr>
      <t xml:space="preserve">Bistro stolek </t>
    </r>
    <r>
      <rPr>
        <sz val="9"/>
        <rFont val="Arial"/>
        <family val="2"/>
        <charset val="238"/>
      </rPr>
      <t>– noha nerez včetně spodní základny (70x70cm nebo průměr 70cm) v. 115; modré lamino</t>
    </r>
  </si>
  <si>
    <t>Barový stůl 1500X500 x 36 mm lamino, modrá;  noha nerez 2x;</t>
  </si>
  <si>
    <t>Zadní panel děrovaný š. 0,9m</t>
  </si>
  <si>
    <t>zadní panel děrovaný  900/400mm</t>
  </si>
  <si>
    <t>Zadní panel š. 0,9m</t>
  </si>
  <si>
    <t>zadní panel plný 900/400mm</t>
  </si>
  <si>
    <t>hod</t>
  </si>
  <si>
    <t>Lamino deska - krycí k pokladně 900x250mmx18mm - modrá</t>
  </si>
  <si>
    <t>Lamino deska - krycí na středovou gondolu 1250x100mmx18mm - modrá</t>
  </si>
  <si>
    <t>Lamino deska - krycí na středovou gondolu 900x100mmx18mm - modrá</t>
  </si>
  <si>
    <t>Lamino deska - krycí na středovou gondolu 1000x100mmx18mm - modrá</t>
  </si>
  <si>
    <t>Rámeček do listovače (bez stojanu)</t>
  </si>
  <si>
    <t xml:space="preserve">Cena celkem </t>
  </si>
  <si>
    <t>Cena - přepočet 80%</t>
  </si>
  <si>
    <t>Cena přepočet 10%</t>
  </si>
  <si>
    <t>Cena celkem (%)</t>
  </si>
  <si>
    <t>Příloha č. 3 Modelový příklad</t>
  </si>
  <si>
    <t>Stojna "I" 80x30x2100mm</t>
  </si>
  <si>
    <t>Sojina 80x30x2100mm</t>
  </si>
  <si>
    <t>Stojna "I" 80x30x1200mm</t>
  </si>
  <si>
    <t>Sojina 80x30x1200mm</t>
  </si>
  <si>
    <t>Stojina do prodejního pultu 30x30mm (vančinka) výška 1200mm</t>
  </si>
  <si>
    <t>Stojina 30x30x1200mm (vančinka)</t>
  </si>
  <si>
    <t>POLICE plechová U 1000/400mm</t>
  </si>
  <si>
    <t>police U 1000/400mm</t>
  </si>
  <si>
    <t>POLICE plechová U 1000/300mm</t>
  </si>
  <si>
    <t>police U 1000/300mm</t>
  </si>
  <si>
    <t>POLICE plechová U 625/400mm</t>
  </si>
  <si>
    <t>police U 625/400mm</t>
  </si>
  <si>
    <t>POLICE plechová U 625/300mm</t>
  </si>
  <si>
    <t>police U 625/300mm</t>
  </si>
  <si>
    <t>Police plechová šikmá pro prodejní pult 900/200mm včetně plastové zarážky</t>
  </si>
  <si>
    <t>police šikmá 900/200mm</t>
  </si>
  <si>
    <t>cenová lišta M1250</t>
  </si>
  <si>
    <t>cenovková lišta M1000</t>
  </si>
  <si>
    <t>cenovková lišta M625</t>
  </si>
  <si>
    <t>cenovková lišta M900</t>
  </si>
  <si>
    <t>Hák dvojitý do euroděrování 300mm ZnCr s T cenovkou + plastové cenovky</t>
  </si>
  <si>
    <t>Hák dvojitý do euroděrování 150mm ZnCr s T cenovkou + plastové cenovky</t>
  </si>
  <si>
    <t>deska jídelního stolu š.700xtl.36xl.1060mm</t>
  </si>
  <si>
    <t>podnož jídelního stolu s dvojitou centrální nohou</t>
  </si>
  <si>
    <t>lavice čalouněná š.1060xhl.530/200x.800mm, v.sedu 450mm</t>
  </si>
  <si>
    <t>spodní skříňka s dveřmi uzamykatelná š.1015xhl.500xv.550mm</t>
  </si>
  <si>
    <t>spodní skříňka s dveřmi uzamykatelná š.1000xhl.500xv.550mm</t>
  </si>
  <si>
    <t>sokl pod skříňku š.1015xhl.500xv.150mm</t>
  </si>
  <si>
    <t>sokl pod skříňku š.1000xhl.500xv.150mm</t>
  </si>
  <si>
    <t>lamelová stěna nad kávovar (rozestup lamel po 100mm) cena za běžný metr</t>
  </si>
  <si>
    <t>nerezový vhoz ke stolu na kávovar</t>
  </si>
  <si>
    <t xml:space="preserve">zásobník na ubrousky </t>
  </si>
  <si>
    <t>zásobník  na kelímky - velký</t>
  </si>
  <si>
    <t>zásobník  na kelímky - malý</t>
  </si>
  <si>
    <t>stůl na kávovar 1250x750x1000 mm</t>
  </si>
  <si>
    <r>
      <t xml:space="preserve">Bistro stolek </t>
    </r>
    <r>
      <rPr>
        <sz val="9"/>
        <color theme="1"/>
        <rFont val="Arial"/>
        <family val="2"/>
        <charset val="238"/>
      </rPr>
      <t>– noha nerez včetně spodní základny   (70x70cm nebo průměr 70cm) ;</t>
    </r>
  </si>
  <si>
    <t>Materiálové provedení dřevo –Fleetwood bílý H3450 ST22 / Fleetwood lávově šedý H3453 ST22 / Beton světlý F274 ST9 ; hrany ABS; čalounění šedá koženka RAL 7012</t>
  </si>
  <si>
    <t>Sedák čalouněný 440x360x57 mm,  šedá koženka RAL 7012</t>
  </si>
  <si>
    <t>Opěrák čalouněný 440x210x57 mm, šedá koženka RAL 7012</t>
  </si>
  <si>
    <t>Opěrák čalouněný "rohový" 360x210x57 mm  šedá koženka RAL 7012</t>
  </si>
  <si>
    <t>Sedák čalouněný "rohový" 360x360x57 mm, šedá koženka RAL 7012</t>
  </si>
  <si>
    <t>* Pozn.: 
1) Předpokládané množství je pouze orientační a funguje jako modelový příklad pro lepší představu Dodavatele. Na jednotlivých čerpacích stanicících se bude množství lišit, ale nelze předem přesně stanovit jak, neboť není znám stav stávajících segmentů. Až po provedení všech požadovaných úkonů, zejména zaměření a vytvoření 2D a 3D  schématu, bude možné přesně určit složení a rozsah.
2) Pokrývá veškeré práce, zejména demontáž starých segmentů, veškerou manipulaci, přípravu pro renovaci stávajících a instalaci nových a servisní zásahy.
3) Pokrývá veškeré náklady na dopravu, zejména odvezení a přivezení segmentů na jednotlivé čerpací stanice.</t>
  </si>
  <si>
    <r>
      <t>Část A) 
viz čl. 5 Zadávací dokumentace *</t>
    </r>
    <r>
      <rPr>
        <b/>
        <vertAlign val="superscript"/>
        <sz val="12"/>
        <rFont val="Arial"/>
        <family val="2"/>
        <charset val="238"/>
      </rPr>
      <t>1)</t>
    </r>
  </si>
  <si>
    <r>
      <t xml:space="preserve">Část B) 
viz čl. 5  Zadávací dokumentace </t>
    </r>
    <r>
      <rPr>
        <b/>
        <vertAlign val="superscript"/>
        <sz val="12"/>
        <rFont val="Arial"/>
        <family val="2"/>
        <charset val="238"/>
      </rPr>
      <t>*2)</t>
    </r>
  </si>
  <si>
    <r>
      <t xml:space="preserve">Část C) 
viz čl. 5 Zadávací dokumentace </t>
    </r>
    <r>
      <rPr>
        <b/>
        <vertAlign val="superscript"/>
        <sz val="12"/>
        <rFont val="Arial"/>
        <family val="2"/>
        <charset val="238"/>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</si>
</sst>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_-* #,##0.0\ &quot;Kč&quot;_-;\-* #,##0.0\ &quot;Kč&quot;_-;_-* &quot;-&quot;??\ &quot;Kč&quot;_-;_-@_-"/>
  </numFmts>
  <fonts count="18" x14ac:knownFonts="1">
    <font>
      <sz val="11"/>
      <color theme="1"/>
      <name val="Calibri"/>
      <family val="2"/>
      <charset val="238"/>
      <scheme val="minor"/>
    </font>
    <font>
      <sz val="11"/>
      <color theme="1"/>
      <name val="Calibri"/>
      <family val="2"/>
      <charset val="238"/>
      <scheme val="minor"/>
    </font>
    <font>
      <b/>
      <sz val="12"/>
      <name val="Arial"/>
      <family val="2"/>
      <charset val="238"/>
    </font>
    <font>
      <b/>
      <sz val="14"/>
      <name val="Arial"/>
      <family val="2"/>
      <charset val="238"/>
    </font>
    <font>
      <b/>
      <vertAlign val="superscript"/>
      <sz val="12"/>
      <name val="Arial"/>
      <family val="2"/>
      <charset val="238"/>
    </font>
    <font>
      <sz val="10"/>
      <name val="Arial"/>
      <family val="2"/>
      <charset val="238"/>
    </font>
    <font>
      <b/>
      <sz val="8"/>
      <name val="Arial"/>
      <family val="2"/>
      <charset val="238"/>
    </font>
    <font>
      <b/>
      <sz val="10"/>
      <name val="Arial"/>
      <family val="2"/>
      <charset val="238"/>
    </font>
    <font>
      <b/>
      <sz val="9"/>
      <color theme="0"/>
      <name val="Arial"/>
      <family val="2"/>
      <charset val="238"/>
    </font>
    <font>
      <sz val="9"/>
      <name val="Arial"/>
      <family val="2"/>
      <charset val="238"/>
    </font>
    <font>
      <b/>
      <sz val="9"/>
      <name val="Arial"/>
      <family val="2"/>
      <charset val="238"/>
    </font>
    <font>
      <sz val="9"/>
      <color theme="1"/>
      <name val="Arial"/>
      <family val="2"/>
      <charset val="238"/>
    </font>
    <font>
      <b/>
      <sz val="14"/>
      <color theme="1"/>
      <name val="Calibri"/>
      <family val="2"/>
      <charset val="238"/>
      <scheme val="minor"/>
    </font>
    <font>
      <sz val="24"/>
      <color theme="1"/>
      <name val="Calibri"/>
      <family val="2"/>
      <charset val="238"/>
      <scheme val="minor"/>
    </font>
    <font>
      <sz val="16"/>
      <color theme="1"/>
      <name val="Calibri"/>
      <family val="2"/>
      <charset val="238"/>
      <scheme val="minor"/>
    </font>
    <font>
      <sz val="14"/>
      <color theme="1"/>
      <name val="Calibri"/>
      <family val="2"/>
      <charset val="238"/>
      <scheme val="minor"/>
    </font>
    <font>
      <b/>
      <sz val="10"/>
      <color rgb="FFFF0000"/>
      <name val="Arial"/>
      <family val="2"/>
      <charset val="238"/>
    </font>
    <font>
      <b/>
      <sz val="9"/>
      <color theme="1"/>
      <name val="Arial"/>
      <family val="2"/>
      <charset val="238"/>
    </font>
  </fonts>
  <fills count="10">
    <fill>
      <patternFill patternType="none"/>
    </fill>
    <fill>
      <patternFill patternType="gray125"/>
    </fill>
    <fill>
      <patternFill patternType="solid">
        <fgColor rgb="FF0070C0"/>
        <bgColor indexed="64"/>
      </patternFill>
    </fill>
    <fill>
      <patternFill patternType="solid">
        <fgColor theme="9" tint="-0.249977111117893"/>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5"/>
        <bgColor indexed="64"/>
      </patternFill>
    </fill>
    <fill>
      <patternFill patternType="solid">
        <fgColor rgb="FFD9D9D9"/>
        <bgColor indexed="64"/>
      </patternFill>
    </fill>
    <fill>
      <patternFill patternType="solid">
        <fgColor rgb="FFFFFF00"/>
        <bgColor indexed="64"/>
      </patternFill>
    </fill>
  </fills>
  <borders count="34">
    <border>
      <left/>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ck">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ck">
        <color indexed="64"/>
      </right>
      <top/>
      <bottom/>
      <diagonal/>
    </border>
    <border>
      <left style="thick">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ck">
        <color indexed="64"/>
      </right>
      <top/>
      <bottom style="thick">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5" fillId="0" borderId="0"/>
  </cellStyleXfs>
  <cellXfs count="79">
    <xf numFmtId="0" fontId="0" fillId="0" borderId="0" xfId="0"/>
    <xf numFmtId="164" fontId="6" fillId="0" borderId="10" xfId="1" applyNumberFormat="1" applyFont="1" applyBorder="1" applyAlignment="1" applyProtection="1">
      <alignment horizontal="center" vertical="center"/>
      <protection locked="0"/>
    </xf>
    <xf numFmtId="164" fontId="6" fillId="0" borderId="5" xfId="1" applyNumberFormat="1" applyFont="1" applyBorder="1" applyAlignment="1" applyProtection="1">
      <alignment horizontal="center" vertical="center"/>
      <protection locked="0"/>
    </xf>
    <xf numFmtId="0" fontId="5" fillId="4" borderId="9" xfId="0" applyFont="1" applyFill="1" applyBorder="1" applyAlignment="1">
      <alignment horizontal="center" vertical="center" wrapText="1"/>
    </xf>
    <xf numFmtId="9" fontId="2" fillId="5" borderId="6" xfId="0" applyNumberFormat="1" applyFont="1" applyFill="1" applyBorder="1" applyAlignment="1">
      <alignment horizontal="center" vertical="center"/>
    </xf>
    <xf numFmtId="0" fontId="0" fillId="0" borderId="0" xfId="0" applyBorder="1" applyAlignment="1">
      <alignment horizontal="center" vertical="center"/>
    </xf>
    <xf numFmtId="0" fontId="7" fillId="0" borderId="0" xfId="0" applyFont="1"/>
    <xf numFmtId="0" fontId="2" fillId="4" borderId="5" xfId="0" applyFont="1" applyFill="1" applyBorder="1" applyAlignment="1">
      <alignment horizontal="center"/>
    </xf>
    <xf numFmtId="0" fontId="9" fillId="4" borderId="11" xfId="0" applyFont="1" applyFill="1" applyBorder="1"/>
    <xf numFmtId="0" fontId="9" fillId="4" borderId="12" xfId="0" applyFont="1" applyFill="1" applyBorder="1"/>
    <xf numFmtId="0" fontId="9" fillId="4" borderId="4" xfId="0" applyFont="1" applyFill="1" applyBorder="1"/>
    <xf numFmtId="0" fontId="9" fillId="4" borderId="5" xfId="0" applyFont="1" applyFill="1" applyBorder="1"/>
    <xf numFmtId="0" fontId="9" fillId="4" borderId="4" xfId="2" applyFont="1" applyFill="1" applyBorder="1"/>
    <xf numFmtId="0" fontId="9" fillId="4" borderId="14" xfId="0" applyFont="1" applyFill="1" applyBorder="1"/>
    <xf numFmtId="0" fontId="9" fillId="4" borderId="15" xfId="0" applyFont="1" applyFill="1" applyBorder="1"/>
    <xf numFmtId="0" fontId="9" fillId="4" borderId="9" xfId="0" applyFont="1" applyFill="1" applyBorder="1" applyAlignment="1">
      <alignment horizontal="center" vertical="center" wrapText="1"/>
    </xf>
    <xf numFmtId="0" fontId="9" fillId="4" borderId="5" xfId="0" applyFont="1" applyFill="1" applyBorder="1" applyAlignment="1">
      <alignment horizontal="center" vertical="center"/>
    </xf>
    <xf numFmtId="0" fontId="9" fillId="4" borderId="16" xfId="0" applyFont="1" applyFill="1" applyBorder="1" applyAlignment="1">
      <alignment horizontal="center" vertical="center"/>
    </xf>
    <xf numFmtId="0" fontId="11" fillId="8" borderId="5" xfId="0" applyFont="1" applyFill="1" applyBorder="1" applyAlignment="1">
      <alignment horizontal="justify" vertical="center"/>
    </xf>
    <xf numFmtId="164" fontId="6" fillId="0" borderId="5" xfId="1" applyNumberFormat="1" applyFont="1" applyBorder="1" applyAlignment="1" applyProtection="1">
      <alignment horizontal="center" vertical="center"/>
    </xf>
    <xf numFmtId="0" fontId="7" fillId="6" borderId="5" xfId="0" applyFont="1" applyFill="1" applyBorder="1" applyAlignment="1" applyProtection="1">
      <alignment horizontal="left"/>
    </xf>
    <xf numFmtId="9" fontId="2" fillId="7" borderId="17" xfId="0" applyNumberFormat="1" applyFont="1" applyFill="1" applyBorder="1" applyAlignment="1">
      <alignment horizontal="center"/>
    </xf>
    <xf numFmtId="0" fontId="9" fillId="4" borderId="19" xfId="0" applyFont="1" applyFill="1" applyBorder="1" applyAlignment="1">
      <alignment horizontal="center" vertical="center" wrapText="1"/>
    </xf>
    <xf numFmtId="0" fontId="5" fillId="4" borderId="19" xfId="0" applyFont="1" applyFill="1" applyBorder="1" applyAlignment="1">
      <alignment horizontal="center" vertical="center" wrapText="1"/>
    </xf>
    <xf numFmtId="164" fontId="6" fillId="0" borderId="0" xfId="1" applyNumberFormat="1" applyFont="1" applyBorder="1" applyAlignment="1" applyProtection="1">
      <alignment horizontal="center" vertical="center"/>
      <protection locked="0"/>
    </xf>
    <xf numFmtId="164" fontId="6" fillId="0" borderId="16" xfId="1" applyNumberFormat="1" applyFont="1" applyBorder="1" applyAlignment="1" applyProtection="1">
      <alignment horizontal="center" vertical="center"/>
      <protection locked="0"/>
    </xf>
    <xf numFmtId="164" fontId="12" fillId="9" borderId="18" xfId="0" applyNumberFormat="1" applyFont="1" applyFill="1" applyBorder="1"/>
    <xf numFmtId="9" fontId="2" fillId="5" borderId="23" xfId="0" applyNumberFormat="1" applyFont="1" applyFill="1" applyBorder="1" applyAlignment="1">
      <alignment horizontal="center" vertical="center"/>
    </xf>
    <xf numFmtId="164" fontId="6" fillId="0" borderId="16" xfId="1" applyNumberFormat="1" applyFont="1" applyBorder="1" applyAlignment="1" applyProtection="1">
      <alignment horizontal="center" vertical="center"/>
    </xf>
    <xf numFmtId="44" fontId="14" fillId="0" borderId="24" xfId="1" applyFont="1" applyBorder="1" applyAlignment="1">
      <alignment horizontal="center"/>
    </xf>
    <xf numFmtId="44" fontId="15" fillId="9" borderId="18" xfId="0" applyNumberFormat="1" applyFont="1" applyFill="1" applyBorder="1"/>
    <xf numFmtId="44" fontId="15" fillId="0" borderId="18" xfId="1" applyFont="1" applyBorder="1" applyAlignment="1">
      <alignment horizontal="center"/>
    </xf>
    <xf numFmtId="164" fontId="3" fillId="9" borderId="18" xfId="1" applyNumberFormat="1" applyFont="1" applyFill="1" applyBorder="1" applyAlignment="1" applyProtection="1">
      <alignment horizontal="center" vertical="center"/>
    </xf>
    <xf numFmtId="0" fontId="9" fillId="4" borderId="25" xfId="0" applyFont="1" applyFill="1" applyBorder="1" applyAlignment="1">
      <alignment horizontal="center" vertical="center" wrapText="1"/>
    </xf>
    <xf numFmtId="0" fontId="9" fillId="4" borderId="26" xfId="0" applyFont="1" applyFill="1" applyBorder="1" applyAlignment="1">
      <alignment horizontal="left" wrapText="1"/>
    </xf>
    <xf numFmtId="0" fontId="11" fillId="8" borderId="12" xfId="0" applyFont="1" applyFill="1" applyBorder="1" applyAlignment="1">
      <alignment horizontal="justify" vertical="center"/>
    </xf>
    <xf numFmtId="0" fontId="11" fillId="8" borderId="8" xfId="0" applyFont="1" applyFill="1" applyBorder="1" applyAlignment="1">
      <alignment horizontal="justify" vertical="center"/>
    </xf>
    <xf numFmtId="0" fontId="11" fillId="8" borderId="27" xfId="0" applyFont="1" applyFill="1" applyBorder="1" applyAlignment="1">
      <alignment horizontal="justify" vertical="center"/>
    </xf>
    <xf numFmtId="0" fontId="11" fillId="8" borderId="10" xfId="0" applyFont="1" applyFill="1" applyBorder="1" applyAlignment="1">
      <alignment horizontal="justify" vertical="center"/>
    </xf>
    <xf numFmtId="0" fontId="9" fillId="4" borderId="5" xfId="0" applyFont="1" applyFill="1" applyBorder="1" applyAlignment="1">
      <alignment horizontal="center" vertical="center" wrapText="1"/>
    </xf>
    <xf numFmtId="0" fontId="3" fillId="0" borderId="0" xfId="0" applyFont="1" applyBorder="1" applyAlignment="1">
      <alignment horizontal="center"/>
    </xf>
    <xf numFmtId="0" fontId="9" fillId="4" borderId="12" xfId="0" applyFont="1" applyFill="1" applyBorder="1" applyAlignment="1">
      <alignment horizontal="left" wrapText="1"/>
    </xf>
    <xf numFmtId="0" fontId="9" fillId="4" borderId="7" xfId="0" applyFont="1" applyFill="1" applyBorder="1" applyAlignment="1">
      <alignment horizontal="left" wrapText="1"/>
    </xf>
    <xf numFmtId="0" fontId="9" fillId="4" borderId="8" xfId="0" applyFont="1" applyFill="1" applyBorder="1" applyAlignment="1">
      <alignment horizontal="left" wrapText="1"/>
    </xf>
    <xf numFmtId="0" fontId="2" fillId="3" borderId="2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9" fontId="2" fillId="5" borderId="13" xfId="0" applyNumberFormat="1" applyFont="1" applyFill="1" applyBorder="1" applyAlignment="1">
      <alignment horizontal="center" vertical="center"/>
    </xf>
    <xf numFmtId="0" fontId="7" fillId="6" borderId="4" xfId="0" applyFont="1" applyFill="1" applyBorder="1" applyAlignment="1">
      <alignment horizontal="left"/>
    </xf>
    <xf numFmtId="0" fontId="7" fillId="6" borderId="5" xfId="0" applyFont="1" applyFill="1" applyBorder="1" applyAlignment="1">
      <alignment horizontal="left"/>
    </xf>
    <xf numFmtId="0" fontId="9" fillId="4" borderId="4" xfId="0" applyFont="1" applyFill="1" applyBorder="1" applyAlignment="1">
      <alignment horizontal="left" wrapText="1"/>
    </xf>
    <xf numFmtId="0" fontId="9" fillId="4" borderId="12" xfId="0" applyFont="1" applyFill="1" applyBorder="1" applyAlignment="1">
      <alignment horizontal="left" wrapText="1"/>
    </xf>
    <xf numFmtId="0" fontId="2" fillId="0" borderId="0" xfId="0" applyFont="1" applyBorder="1" applyAlignment="1">
      <alignment horizontal="left" vertical="center"/>
    </xf>
    <xf numFmtId="0" fontId="3" fillId="0" borderId="0" xfId="0" applyFont="1" applyBorder="1" applyAlignment="1">
      <alignment horizontal="center"/>
    </xf>
    <xf numFmtId="0" fontId="8" fillId="2"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9" fillId="0" borderId="0" xfId="0" applyFont="1" applyAlignment="1">
      <alignment horizontal="left" vertical="top" wrapText="1"/>
    </xf>
    <xf numFmtId="0" fontId="2" fillId="3" borderId="11"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9" fillId="4" borderId="14" xfId="0" applyFont="1" applyFill="1" applyBorder="1" applyAlignment="1">
      <alignment horizontal="left" wrapText="1"/>
    </xf>
    <xf numFmtId="0" fontId="9" fillId="4" borderId="15" xfId="0" applyFont="1" applyFill="1" applyBorder="1" applyAlignment="1">
      <alignment horizontal="left" wrapText="1"/>
    </xf>
    <xf numFmtId="0" fontId="13" fillId="9" borderId="20" xfId="0" applyFont="1" applyFill="1" applyBorder="1" applyAlignment="1">
      <alignment horizontal="left"/>
    </xf>
    <xf numFmtId="0" fontId="13" fillId="9" borderId="21" xfId="0" applyFont="1" applyFill="1" applyBorder="1" applyAlignment="1">
      <alignment horizontal="left"/>
    </xf>
    <xf numFmtId="0" fontId="13" fillId="9" borderId="22" xfId="0" applyFont="1" applyFill="1" applyBorder="1" applyAlignment="1">
      <alignment horizontal="left"/>
    </xf>
    <xf numFmtId="0" fontId="16" fillId="8" borderId="31" xfId="0" applyFont="1" applyFill="1" applyBorder="1" applyAlignment="1">
      <alignment horizontal="justify" vertical="center" wrapText="1"/>
    </xf>
    <xf numFmtId="0" fontId="16" fillId="8" borderId="32" xfId="0" applyFont="1" applyFill="1" applyBorder="1" applyAlignment="1">
      <alignment horizontal="justify" vertical="center" wrapText="1"/>
    </xf>
    <xf numFmtId="0" fontId="17" fillId="8" borderId="33" xfId="0" applyFont="1" applyFill="1" applyBorder="1" applyAlignment="1">
      <alignment horizontal="left" vertical="center" wrapText="1"/>
    </xf>
    <xf numFmtId="0" fontId="17" fillId="8" borderId="26" xfId="0" applyFont="1" applyFill="1" applyBorder="1" applyAlignment="1">
      <alignment horizontal="left" vertical="center" wrapText="1"/>
    </xf>
    <xf numFmtId="0" fontId="0" fillId="0" borderId="20" xfId="0" applyBorder="1" applyAlignment="1">
      <alignment horizontal="left"/>
    </xf>
    <xf numFmtId="0" fontId="0" fillId="0" borderId="21" xfId="0" applyBorder="1" applyAlignment="1">
      <alignment horizontal="left"/>
    </xf>
    <xf numFmtId="0" fontId="0" fillId="0" borderId="22" xfId="0" applyBorder="1" applyAlignment="1">
      <alignment horizontal="left"/>
    </xf>
  </cellXfs>
  <cellStyles count="3">
    <cellStyle name="Měna" xfId="1" builtinId="4"/>
    <cellStyle name="Normální" xfId="0" builtinId="0"/>
    <cellStyle name="Normální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9"/>
  <sheetViews>
    <sheetView tabSelected="1" zoomScaleNormal="100" zoomScaleSheetLayoutView="100" workbookViewId="0">
      <selection activeCell="J100" sqref="J100"/>
    </sheetView>
  </sheetViews>
  <sheetFormatPr defaultRowHeight="15" x14ac:dyDescent="0.25"/>
  <cols>
    <col min="1" max="1" width="82.85546875" customWidth="1"/>
    <col min="2" max="2" width="28.85546875" customWidth="1"/>
    <col min="3" max="3" width="9.5703125" style="5" customWidth="1"/>
    <col min="4" max="4" width="14.7109375" style="6" customWidth="1"/>
    <col min="5" max="5" width="10.5703125" customWidth="1"/>
    <col min="6" max="6" width="20.85546875" customWidth="1"/>
    <col min="7" max="7" width="7.28515625" customWidth="1"/>
    <col min="257" max="257" width="51.140625" customWidth="1"/>
    <col min="258" max="258" width="32.28515625" customWidth="1"/>
    <col min="259" max="259" width="10.5703125" customWidth="1"/>
    <col min="260" max="260" width="15.42578125" customWidth="1"/>
    <col min="261" max="261" width="11.7109375" customWidth="1"/>
    <col min="262" max="262" width="16" customWidth="1"/>
    <col min="263" max="263" width="9.28515625" customWidth="1"/>
    <col min="513" max="513" width="51.140625" customWidth="1"/>
    <col min="514" max="514" width="32.28515625" customWidth="1"/>
    <col min="515" max="515" width="10.5703125" customWidth="1"/>
    <col min="516" max="516" width="15.42578125" customWidth="1"/>
    <col min="517" max="517" width="11.7109375" customWidth="1"/>
    <col min="518" max="518" width="16" customWidth="1"/>
    <col min="519" max="519" width="9.28515625" customWidth="1"/>
    <col min="769" max="769" width="51.140625" customWidth="1"/>
    <col min="770" max="770" width="32.28515625" customWidth="1"/>
    <col min="771" max="771" width="10.5703125" customWidth="1"/>
    <col min="772" max="772" width="15.42578125" customWidth="1"/>
    <col min="773" max="773" width="11.7109375" customWidth="1"/>
    <col min="774" max="774" width="16" customWidth="1"/>
    <col min="775" max="775" width="9.28515625" customWidth="1"/>
    <col min="1025" max="1025" width="51.140625" customWidth="1"/>
    <col min="1026" max="1026" width="32.28515625" customWidth="1"/>
    <col min="1027" max="1027" width="10.5703125" customWidth="1"/>
    <col min="1028" max="1028" width="15.42578125" customWidth="1"/>
    <col min="1029" max="1029" width="11.7109375" customWidth="1"/>
    <col min="1030" max="1030" width="16" customWidth="1"/>
    <col min="1031" max="1031" width="9.28515625" customWidth="1"/>
    <col min="1281" max="1281" width="51.140625" customWidth="1"/>
    <col min="1282" max="1282" width="32.28515625" customWidth="1"/>
    <col min="1283" max="1283" width="10.5703125" customWidth="1"/>
    <col min="1284" max="1284" width="15.42578125" customWidth="1"/>
    <col min="1285" max="1285" width="11.7109375" customWidth="1"/>
    <col min="1286" max="1286" width="16" customWidth="1"/>
    <col min="1287" max="1287" width="9.28515625" customWidth="1"/>
    <col min="1537" max="1537" width="51.140625" customWidth="1"/>
    <col min="1538" max="1538" width="32.28515625" customWidth="1"/>
    <col min="1539" max="1539" width="10.5703125" customWidth="1"/>
    <col min="1540" max="1540" width="15.42578125" customWidth="1"/>
    <col min="1541" max="1541" width="11.7109375" customWidth="1"/>
    <col min="1542" max="1542" width="16" customWidth="1"/>
    <col min="1543" max="1543" width="9.28515625" customWidth="1"/>
    <col min="1793" max="1793" width="51.140625" customWidth="1"/>
    <col min="1794" max="1794" width="32.28515625" customWidth="1"/>
    <col min="1795" max="1795" width="10.5703125" customWidth="1"/>
    <col min="1796" max="1796" width="15.42578125" customWidth="1"/>
    <col min="1797" max="1797" width="11.7109375" customWidth="1"/>
    <col min="1798" max="1798" width="16" customWidth="1"/>
    <col min="1799" max="1799" width="9.28515625" customWidth="1"/>
    <col min="2049" max="2049" width="51.140625" customWidth="1"/>
    <col min="2050" max="2050" width="32.28515625" customWidth="1"/>
    <col min="2051" max="2051" width="10.5703125" customWidth="1"/>
    <col min="2052" max="2052" width="15.42578125" customWidth="1"/>
    <col min="2053" max="2053" width="11.7109375" customWidth="1"/>
    <col min="2054" max="2054" width="16" customWidth="1"/>
    <col min="2055" max="2055" width="9.28515625" customWidth="1"/>
    <col min="2305" max="2305" width="51.140625" customWidth="1"/>
    <col min="2306" max="2306" width="32.28515625" customWidth="1"/>
    <col min="2307" max="2307" width="10.5703125" customWidth="1"/>
    <col min="2308" max="2308" width="15.42578125" customWidth="1"/>
    <col min="2309" max="2309" width="11.7109375" customWidth="1"/>
    <col min="2310" max="2310" width="16" customWidth="1"/>
    <col min="2311" max="2311" width="9.28515625" customWidth="1"/>
    <col min="2561" max="2561" width="51.140625" customWidth="1"/>
    <col min="2562" max="2562" width="32.28515625" customWidth="1"/>
    <col min="2563" max="2563" width="10.5703125" customWidth="1"/>
    <col min="2564" max="2564" width="15.42578125" customWidth="1"/>
    <col min="2565" max="2565" width="11.7109375" customWidth="1"/>
    <col min="2566" max="2566" width="16" customWidth="1"/>
    <col min="2567" max="2567" width="9.28515625" customWidth="1"/>
    <col min="2817" max="2817" width="51.140625" customWidth="1"/>
    <col min="2818" max="2818" width="32.28515625" customWidth="1"/>
    <col min="2819" max="2819" width="10.5703125" customWidth="1"/>
    <col min="2820" max="2820" width="15.42578125" customWidth="1"/>
    <col min="2821" max="2821" width="11.7109375" customWidth="1"/>
    <col min="2822" max="2822" width="16" customWidth="1"/>
    <col min="2823" max="2823" width="9.28515625" customWidth="1"/>
    <col min="3073" max="3073" width="51.140625" customWidth="1"/>
    <col min="3074" max="3074" width="32.28515625" customWidth="1"/>
    <col min="3075" max="3075" width="10.5703125" customWidth="1"/>
    <col min="3076" max="3076" width="15.42578125" customWidth="1"/>
    <col min="3077" max="3077" width="11.7109375" customWidth="1"/>
    <col min="3078" max="3078" width="16" customWidth="1"/>
    <col min="3079" max="3079" width="9.28515625" customWidth="1"/>
    <col min="3329" max="3329" width="51.140625" customWidth="1"/>
    <col min="3330" max="3330" width="32.28515625" customWidth="1"/>
    <col min="3331" max="3331" width="10.5703125" customWidth="1"/>
    <col min="3332" max="3332" width="15.42578125" customWidth="1"/>
    <col min="3333" max="3333" width="11.7109375" customWidth="1"/>
    <col min="3334" max="3334" width="16" customWidth="1"/>
    <col min="3335" max="3335" width="9.28515625" customWidth="1"/>
    <col min="3585" max="3585" width="51.140625" customWidth="1"/>
    <col min="3586" max="3586" width="32.28515625" customWidth="1"/>
    <col min="3587" max="3587" width="10.5703125" customWidth="1"/>
    <col min="3588" max="3588" width="15.42578125" customWidth="1"/>
    <col min="3589" max="3589" width="11.7109375" customWidth="1"/>
    <col min="3590" max="3590" width="16" customWidth="1"/>
    <col min="3591" max="3591" width="9.28515625" customWidth="1"/>
    <col min="3841" max="3841" width="51.140625" customWidth="1"/>
    <col min="3842" max="3842" width="32.28515625" customWidth="1"/>
    <col min="3843" max="3843" width="10.5703125" customWidth="1"/>
    <col min="3844" max="3844" width="15.42578125" customWidth="1"/>
    <col min="3845" max="3845" width="11.7109375" customWidth="1"/>
    <col min="3846" max="3846" width="16" customWidth="1"/>
    <col min="3847" max="3847" width="9.28515625" customWidth="1"/>
    <col min="4097" max="4097" width="51.140625" customWidth="1"/>
    <col min="4098" max="4098" width="32.28515625" customWidth="1"/>
    <col min="4099" max="4099" width="10.5703125" customWidth="1"/>
    <col min="4100" max="4100" width="15.42578125" customWidth="1"/>
    <col min="4101" max="4101" width="11.7109375" customWidth="1"/>
    <col min="4102" max="4102" width="16" customWidth="1"/>
    <col min="4103" max="4103" width="9.28515625" customWidth="1"/>
    <col min="4353" max="4353" width="51.140625" customWidth="1"/>
    <col min="4354" max="4354" width="32.28515625" customWidth="1"/>
    <col min="4355" max="4355" width="10.5703125" customWidth="1"/>
    <col min="4356" max="4356" width="15.42578125" customWidth="1"/>
    <col min="4357" max="4357" width="11.7109375" customWidth="1"/>
    <col min="4358" max="4358" width="16" customWidth="1"/>
    <col min="4359" max="4359" width="9.28515625" customWidth="1"/>
    <col min="4609" max="4609" width="51.140625" customWidth="1"/>
    <col min="4610" max="4610" width="32.28515625" customWidth="1"/>
    <col min="4611" max="4611" width="10.5703125" customWidth="1"/>
    <col min="4612" max="4612" width="15.42578125" customWidth="1"/>
    <col min="4613" max="4613" width="11.7109375" customWidth="1"/>
    <col min="4614" max="4614" width="16" customWidth="1"/>
    <col min="4615" max="4615" width="9.28515625" customWidth="1"/>
    <col min="4865" max="4865" width="51.140625" customWidth="1"/>
    <col min="4866" max="4866" width="32.28515625" customWidth="1"/>
    <col min="4867" max="4867" width="10.5703125" customWidth="1"/>
    <col min="4868" max="4868" width="15.42578125" customWidth="1"/>
    <col min="4869" max="4869" width="11.7109375" customWidth="1"/>
    <col min="4870" max="4870" width="16" customWidth="1"/>
    <col min="4871" max="4871" width="9.28515625" customWidth="1"/>
    <col min="5121" max="5121" width="51.140625" customWidth="1"/>
    <col min="5122" max="5122" width="32.28515625" customWidth="1"/>
    <col min="5123" max="5123" width="10.5703125" customWidth="1"/>
    <col min="5124" max="5124" width="15.42578125" customWidth="1"/>
    <col min="5125" max="5125" width="11.7109375" customWidth="1"/>
    <col min="5126" max="5126" width="16" customWidth="1"/>
    <col min="5127" max="5127" width="9.28515625" customWidth="1"/>
    <col min="5377" max="5377" width="51.140625" customWidth="1"/>
    <col min="5378" max="5378" width="32.28515625" customWidth="1"/>
    <col min="5379" max="5379" width="10.5703125" customWidth="1"/>
    <col min="5380" max="5380" width="15.42578125" customWidth="1"/>
    <col min="5381" max="5381" width="11.7109375" customWidth="1"/>
    <col min="5382" max="5382" width="16" customWidth="1"/>
    <col min="5383" max="5383" width="9.28515625" customWidth="1"/>
    <col min="5633" max="5633" width="51.140625" customWidth="1"/>
    <col min="5634" max="5634" width="32.28515625" customWidth="1"/>
    <col min="5635" max="5635" width="10.5703125" customWidth="1"/>
    <col min="5636" max="5636" width="15.42578125" customWidth="1"/>
    <col min="5637" max="5637" width="11.7109375" customWidth="1"/>
    <col min="5638" max="5638" width="16" customWidth="1"/>
    <col min="5639" max="5639" width="9.28515625" customWidth="1"/>
    <col min="5889" max="5889" width="51.140625" customWidth="1"/>
    <col min="5890" max="5890" width="32.28515625" customWidth="1"/>
    <col min="5891" max="5891" width="10.5703125" customWidth="1"/>
    <col min="5892" max="5892" width="15.42578125" customWidth="1"/>
    <col min="5893" max="5893" width="11.7109375" customWidth="1"/>
    <col min="5894" max="5894" width="16" customWidth="1"/>
    <col min="5895" max="5895" width="9.28515625" customWidth="1"/>
    <col min="6145" max="6145" width="51.140625" customWidth="1"/>
    <col min="6146" max="6146" width="32.28515625" customWidth="1"/>
    <col min="6147" max="6147" width="10.5703125" customWidth="1"/>
    <col min="6148" max="6148" width="15.42578125" customWidth="1"/>
    <col min="6149" max="6149" width="11.7109375" customWidth="1"/>
    <col min="6150" max="6150" width="16" customWidth="1"/>
    <col min="6151" max="6151" width="9.28515625" customWidth="1"/>
    <col min="6401" max="6401" width="51.140625" customWidth="1"/>
    <col min="6402" max="6402" width="32.28515625" customWidth="1"/>
    <col min="6403" max="6403" width="10.5703125" customWidth="1"/>
    <col min="6404" max="6404" width="15.42578125" customWidth="1"/>
    <col min="6405" max="6405" width="11.7109375" customWidth="1"/>
    <col min="6406" max="6406" width="16" customWidth="1"/>
    <col min="6407" max="6407" width="9.28515625" customWidth="1"/>
    <col min="6657" max="6657" width="51.140625" customWidth="1"/>
    <col min="6658" max="6658" width="32.28515625" customWidth="1"/>
    <col min="6659" max="6659" width="10.5703125" customWidth="1"/>
    <col min="6660" max="6660" width="15.42578125" customWidth="1"/>
    <col min="6661" max="6661" width="11.7109375" customWidth="1"/>
    <col min="6662" max="6662" width="16" customWidth="1"/>
    <col min="6663" max="6663" width="9.28515625" customWidth="1"/>
    <col min="6913" max="6913" width="51.140625" customWidth="1"/>
    <col min="6914" max="6914" width="32.28515625" customWidth="1"/>
    <col min="6915" max="6915" width="10.5703125" customWidth="1"/>
    <col min="6916" max="6916" width="15.42578125" customWidth="1"/>
    <col min="6917" max="6917" width="11.7109375" customWidth="1"/>
    <col min="6918" max="6918" width="16" customWidth="1"/>
    <col min="6919" max="6919" width="9.28515625" customWidth="1"/>
    <col min="7169" max="7169" width="51.140625" customWidth="1"/>
    <col min="7170" max="7170" width="32.28515625" customWidth="1"/>
    <col min="7171" max="7171" width="10.5703125" customWidth="1"/>
    <col min="7172" max="7172" width="15.42578125" customWidth="1"/>
    <col min="7173" max="7173" width="11.7109375" customWidth="1"/>
    <col min="7174" max="7174" width="16" customWidth="1"/>
    <col min="7175" max="7175" width="9.28515625" customWidth="1"/>
    <col min="7425" max="7425" width="51.140625" customWidth="1"/>
    <col min="7426" max="7426" width="32.28515625" customWidth="1"/>
    <col min="7427" max="7427" width="10.5703125" customWidth="1"/>
    <col min="7428" max="7428" width="15.42578125" customWidth="1"/>
    <col min="7429" max="7429" width="11.7109375" customWidth="1"/>
    <col min="7430" max="7430" width="16" customWidth="1"/>
    <col min="7431" max="7431" width="9.28515625" customWidth="1"/>
    <col min="7681" max="7681" width="51.140625" customWidth="1"/>
    <col min="7682" max="7682" width="32.28515625" customWidth="1"/>
    <col min="7683" max="7683" width="10.5703125" customWidth="1"/>
    <col min="7684" max="7684" width="15.42578125" customWidth="1"/>
    <col min="7685" max="7685" width="11.7109375" customWidth="1"/>
    <col min="7686" max="7686" width="16" customWidth="1"/>
    <col min="7687" max="7687" width="9.28515625" customWidth="1"/>
    <col min="7937" max="7937" width="51.140625" customWidth="1"/>
    <col min="7938" max="7938" width="32.28515625" customWidth="1"/>
    <col min="7939" max="7939" width="10.5703125" customWidth="1"/>
    <col min="7940" max="7940" width="15.42578125" customWidth="1"/>
    <col min="7941" max="7941" width="11.7109375" customWidth="1"/>
    <col min="7942" max="7942" width="16" customWidth="1"/>
    <col min="7943" max="7943" width="9.28515625" customWidth="1"/>
    <col min="8193" max="8193" width="51.140625" customWidth="1"/>
    <col min="8194" max="8194" width="32.28515625" customWidth="1"/>
    <col min="8195" max="8195" width="10.5703125" customWidth="1"/>
    <col min="8196" max="8196" width="15.42578125" customWidth="1"/>
    <col min="8197" max="8197" width="11.7109375" customWidth="1"/>
    <col min="8198" max="8198" width="16" customWidth="1"/>
    <col min="8199" max="8199" width="9.28515625" customWidth="1"/>
    <col min="8449" max="8449" width="51.140625" customWidth="1"/>
    <col min="8450" max="8450" width="32.28515625" customWidth="1"/>
    <col min="8451" max="8451" width="10.5703125" customWidth="1"/>
    <col min="8452" max="8452" width="15.42578125" customWidth="1"/>
    <col min="8453" max="8453" width="11.7109375" customWidth="1"/>
    <col min="8454" max="8454" width="16" customWidth="1"/>
    <col min="8455" max="8455" width="9.28515625" customWidth="1"/>
    <col min="8705" max="8705" width="51.140625" customWidth="1"/>
    <col min="8706" max="8706" width="32.28515625" customWidth="1"/>
    <col min="8707" max="8707" width="10.5703125" customWidth="1"/>
    <col min="8708" max="8708" width="15.42578125" customWidth="1"/>
    <col min="8709" max="8709" width="11.7109375" customWidth="1"/>
    <col min="8710" max="8710" width="16" customWidth="1"/>
    <col min="8711" max="8711" width="9.28515625" customWidth="1"/>
    <col min="8961" max="8961" width="51.140625" customWidth="1"/>
    <col min="8962" max="8962" width="32.28515625" customWidth="1"/>
    <col min="8963" max="8963" width="10.5703125" customWidth="1"/>
    <col min="8964" max="8964" width="15.42578125" customWidth="1"/>
    <col min="8965" max="8965" width="11.7109375" customWidth="1"/>
    <col min="8966" max="8966" width="16" customWidth="1"/>
    <col min="8967" max="8967" width="9.28515625" customWidth="1"/>
    <col min="9217" max="9217" width="51.140625" customWidth="1"/>
    <col min="9218" max="9218" width="32.28515625" customWidth="1"/>
    <col min="9219" max="9219" width="10.5703125" customWidth="1"/>
    <col min="9220" max="9220" width="15.42578125" customWidth="1"/>
    <col min="9221" max="9221" width="11.7109375" customWidth="1"/>
    <col min="9222" max="9222" width="16" customWidth="1"/>
    <col min="9223" max="9223" width="9.28515625" customWidth="1"/>
    <col min="9473" max="9473" width="51.140625" customWidth="1"/>
    <col min="9474" max="9474" width="32.28515625" customWidth="1"/>
    <col min="9475" max="9475" width="10.5703125" customWidth="1"/>
    <col min="9476" max="9476" width="15.42578125" customWidth="1"/>
    <col min="9477" max="9477" width="11.7109375" customWidth="1"/>
    <col min="9478" max="9478" width="16" customWidth="1"/>
    <col min="9479" max="9479" width="9.28515625" customWidth="1"/>
    <col min="9729" max="9729" width="51.140625" customWidth="1"/>
    <col min="9730" max="9730" width="32.28515625" customWidth="1"/>
    <col min="9731" max="9731" width="10.5703125" customWidth="1"/>
    <col min="9732" max="9732" width="15.42578125" customWidth="1"/>
    <col min="9733" max="9733" width="11.7109375" customWidth="1"/>
    <col min="9734" max="9734" width="16" customWidth="1"/>
    <col min="9735" max="9735" width="9.28515625" customWidth="1"/>
    <col min="9985" max="9985" width="51.140625" customWidth="1"/>
    <col min="9986" max="9986" width="32.28515625" customWidth="1"/>
    <col min="9987" max="9987" width="10.5703125" customWidth="1"/>
    <col min="9988" max="9988" width="15.42578125" customWidth="1"/>
    <col min="9989" max="9989" width="11.7109375" customWidth="1"/>
    <col min="9990" max="9990" width="16" customWidth="1"/>
    <col min="9991" max="9991" width="9.28515625" customWidth="1"/>
    <col min="10241" max="10241" width="51.140625" customWidth="1"/>
    <col min="10242" max="10242" width="32.28515625" customWidth="1"/>
    <col min="10243" max="10243" width="10.5703125" customWidth="1"/>
    <col min="10244" max="10244" width="15.42578125" customWidth="1"/>
    <col min="10245" max="10245" width="11.7109375" customWidth="1"/>
    <col min="10246" max="10246" width="16" customWidth="1"/>
    <col min="10247" max="10247" width="9.28515625" customWidth="1"/>
    <col min="10497" max="10497" width="51.140625" customWidth="1"/>
    <col min="10498" max="10498" width="32.28515625" customWidth="1"/>
    <col min="10499" max="10499" width="10.5703125" customWidth="1"/>
    <col min="10500" max="10500" width="15.42578125" customWidth="1"/>
    <col min="10501" max="10501" width="11.7109375" customWidth="1"/>
    <col min="10502" max="10502" width="16" customWidth="1"/>
    <col min="10503" max="10503" width="9.28515625" customWidth="1"/>
    <col min="10753" max="10753" width="51.140625" customWidth="1"/>
    <col min="10754" max="10754" width="32.28515625" customWidth="1"/>
    <col min="10755" max="10755" width="10.5703125" customWidth="1"/>
    <col min="10756" max="10756" width="15.42578125" customWidth="1"/>
    <col min="10757" max="10757" width="11.7109375" customWidth="1"/>
    <col min="10758" max="10758" width="16" customWidth="1"/>
    <col min="10759" max="10759" width="9.28515625" customWidth="1"/>
    <col min="11009" max="11009" width="51.140625" customWidth="1"/>
    <col min="11010" max="11010" width="32.28515625" customWidth="1"/>
    <col min="11011" max="11011" width="10.5703125" customWidth="1"/>
    <col min="11012" max="11012" width="15.42578125" customWidth="1"/>
    <col min="11013" max="11013" width="11.7109375" customWidth="1"/>
    <col min="11014" max="11014" width="16" customWidth="1"/>
    <col min="11015" max="11015" width="9.28515625" customWidth="1"/>
    <col min="11265" max="11265" width="51.140625" customWidth="1"/>
    <col min="11266" max="11266" width="32.28515625" customWidth="1"/>
    <col min="11267" max="11267" width="10.5703125" customWidth="1"/>
    <col min="11268" max="11268" width="15.42578125" customWidth="1"/>
    <col min="11269" max="11269" width="11.7109375" customWidth="1"/>
    <col min="11270" max="11270" width="16" customWidth="1"/>
    <col min="11271" max="11271" width="9.28515625" customWidth="1"/>
    <col min="11521" max="11521" width="51.140625" customWidth="1"/>
    <col min="11522" max="11522" width="32.28515625" customWidth="1"/>
    <col min="11523" max="11523" width="10.5703125" customWidth="1"/>
    <col min="11524" max="11524" width="15.42578125" customWidth="1"/>
    <col min="11525" max="11525" width="11.7109375" customWidth="1"/>
    <col min="11526" max="11526" width="16" customWidth="1"/>
    <col min="11527" max="11527" width="9.28515625" customWidth="1"/>
    <col min="11777" max="11777" width="51.140625" customWidth="1"/>
    <col min="11778" max="11778" width="32.28515625" customWidth="1"/>
    <col min="11779" max="11779" width="10.5703125" customWidth="1"/>
    <col min="11780" max="11780" width="15.42578125" customWidth="1"/>
    <col min="11781" max="11781" width="11.7109375" customWidth="1"/>
    <col min="11782" max="11782" width="16" customWidth="1"/>
    <col min="11783" max="11783" width="9.28515625" customWidth="1"/>
    <col min="12033" max="12033" width="51.140625" customWidth="1"/>
    <col min="12034" max="12034" width="32.28515625" customWidth="1"/>
    <col min="12035" max="12035" width="10.5703125" customWidth="1"/>
    <col min="12036" max="12036" width="15.42578125" customWidth="1"/>
    <col min="12037" max="12037" width="11.7109375" customWidth="1"/>
    <col min="12038" max="12038" width="16" customWidth="1"/>
    <col min="12039" max="12039" width="9.28515625" customWidth="1"/>
    <col min="12289" max="12289" width="51.140625" customWidth="1"/>
    <col min="12290" max="12290" width="32.28515625" customWidth="1"/>
    <col min="12291" max="12291" width="10.5703125" customWidth="1"/>
    <col min="12292" max="12292" width="15.42578125" customWidth="1"/>
    <col min="12293" max="12293" width="11.7109375" customWidth="1"/>
    <col min="12294" max="12294" width="16" customWidth="1"/>
    <col min="12295" max="12295" width="9.28515625" customWidth="1"/>
    <col min="12545" max="12545" width="51.140625" customWidth="1"/>
    <col min="12546" max="12546" width="32.28515625" customWidth="1"/>
    <col min="12547" max="12547" width="10.5703125" customWidth="1"/>
    <col min="12548" max="12548" width="15.42578125" customWidth="1"/>
    <col min="12549" max="12549" width="11.7109375" customWidth="1"/>
    <col min="12550" max="12550" width="16" customWidth="1"/>
    <col min="12551" max="12551" width="9.28515625" customWidth="1"/>
    <col min="12801" max="12801" width="51.140625" customWidth="1"/>
    <col min="12802" max="12802" width="32.28515625" customWidth="1"/>
    <col min="12803" max="12803" width="10.5703125" customWidth="1"/>
    <col min="12804" max="12804" width="15.42578125" customWidth="1"/>
    <col min="12805" max="12805" width="11.7109375" customWidth="1"/>
    <col min="12806" max="12806" width="16" customWidth="1"/>
    <col min="12807" max="12807" width="9.28515625" customWidth="1"/>
    <col min="13057" max="13057" width="51.140625" customWidth="1"/>
    <col min="13058" max="13058" width="32.28515625" customWidth="1"/>
    <col min="13059" max="13059" width="10.5703125" customWidth="1"/>
    <col min="13060" max="13060" width="15.42578125" customWidth="1"/>
    <col min="13061" max="13061" width="11.7109375" customWidth="1"/>
    <col min="13062" max="13062" width="16" customWidth="1"/>
    <col min="13063" max="13063" width="9.28515625" customWidth="1"/>
    <col min="13313" max="13313" width="51.140625" customWidth="1"/>
    <col min="13314" max="13314" width="32.28515625" customWidth="1"/>
    <col min="13315" max="13315" width="10.5703125" customWidth="1"/>
    <col min="13316" max="13316" width="15.42578125" customWidth="1"/>
    <col min="13317" max="13317" width="11.7109375" customWidth="1"/>
    <col min="13318" max="13318" width="16" customWidth="1"/>
    <col min="13319" max="13319" width="9.28515625" customWidth="1"/>
    <col min="13569" max="13569" width="51.140625" customWidth="1"/>
    <col min="13570" max="13570" width="32.28515625" customWidth="1"/>
    <col min="13571" max="13571" width="10.5703125" customWidth="1"/>
    <col min="13572" max="13572" width="15.42578125" customWidth="1"/>
    <col min="13573" max="13573" width="11.7109375" customWidth="1"/>
    <col min="13574" max="13574" width="16" customWidth="1"/>
    <col min="13575" max="13575" width="9.28515625" customWidth="1"/>
    <col min="13825" max="13825" width="51.140625" customWidth="1"/>
    <col min="13826" max="13826" width="32.28515625" customWidth="1"/>
    <col min="13827" max="13827" width="10.5703125" customWidth="1"/>
    <col min="13828" max="13828" width="15.42578125" customWidth="1"/>
    <col min="13829" max="13829" width="11.7109375" customWidth="1"/>
    <col min="13830" max="13830" width="16" customWidth="1"/>
    <col min="13831" max="13831" width="9.28515625" customWidth="1"/>
    <col min="14081" max="14081" width="51.140625" customWidth="1"/>
    <col min="14082" max="14082" width="32.28515625" customWidth="1"/>
    <col min="14083" max="14083" width="10.5703125" customWidth="1"/>
    <col min="14084" max="14084" width="15.42578125" customWidth="1"/>
    <col min="14085" max="14085" width="11.7109375" customWidth="1"/>
    <col min="14086" max="14086" width="16" customWidth="1"/>
    <col min="14087" max="14087" width="9.28515625" customWidth="1"/>
    <col min="14337" max="14337" width="51.140625" customWidth="1"/>
    <col min="14338" max="14338" width="32.28515625" customWidth="1"/>
    <col min="14339" max="14339" width="10.5703125" customWidth="1"/>
    <col min="14340" max="14340" width="15.42578125" customWidth="1"/>
    <col min="14341" max="14341" width="11.7109375" customWidth="1"/>
    <col min="14342" max="14342" width="16" customWidth="1"/>
    <col min="14343" max="14343" width="9.28515625" customWidth="1"/>
    <col min="14593" max="14593" width="51.140625" customWidth="1"/>
    <col min="14594" max="14594" width="32.28515625" customWidth="1"/>
    <col min="14595" max="14595" width="10.5703125" customWidth="1"/>
    <col min="14596" max="14596" width="15.42578125" customWidth="1"/>
    <col min="14597" max="14597" width="11.7109375" customWidth="1"/>
    <col min="14598" max="14598" width="16" customWidth="1"/>
    <col min="14599" max="14599" width="9.28515625" customWidth="1"/>
    <col min="14849" max="14849" width="51.140625" customWidth="1"/>
    <col min="14850" max="14850" width="32.28515625" customWidth="1"/>
    <col min="14851" max="14851" width="10.5703125" customWidth="1"/>
    <col min="14852" max="14852" width="15.42578125" customWidth="1"/>
    <col min="14853" max="14853" width="11.7109375" customWidth="1"/>
    <col min="14854" max="14854" width="16" customWidth="1"/>
    <col min="14855" max="14855" width="9.28515625" customWidth="1"/>
    <col min="15105" max="15105" width="51.140625" customWidth="1"/>
    <col min="15106" max="15106" width="32.28515625" customWidth="1"/>
    <col min="15107" max="15107" width="10.5703125" customWidth="1"/>
    <col min="15108" max="15108" width="15.42578125" customWidth="1"/>
    <col min="15109" max="15109" width="11.7109375" customWidth="1"/>
    <col min="15110" max="15110" width="16" customWidth="1"/>
    <col min="15111" max="15111" width="9.28515625" customWidth="1"/>
    <col min="15361" max="15361" width="51.140625" customWidth="1"/>
    <col min="15362" max="15362" width="32.28515625" customWidth="1"/>
    <col min="15363" max="15363" width="10.5703125" customWidth="1"/>
    <col min="15364" max="15364" width="15.42578125" customWidth="1"/>
    <col min="15365" max="15365" width="11.7109375" customWidth="1"/>
    <col min="15366" max="15366" width="16" customWidth="1"/>
    <col min="15367" max="15367" width="9.28515625" customWidth="1"/>
    <col min="15617" max="15617" width="51.140625" customWidth="1"/>
    <col min="15618" max="15618" width="32.28515625" customWidth="1"/>
    <col min="15619" max="15619" width="10.5703125" customWidth="1"/>
    <col min="15620" max="15620" width="15.42578125" customWidth="1"/>
    <col min="15621" max="15621" width="11.7109375" customWidth="1"/>
    <col min="15622" max="15622" width="16" customWidth="1"/>
    <col min="15623" max="15623" width="9.28515625" customWidth="1"/>
    <col min="15873" max="15873" width="51.140625" customWidth="1"/>
    <col min="15874" max="15874" width="32.28515625" customWidth="1"/>
    <col min="15875" max="15875" width="10.5703125" customWidth="1"/>
    <col min="15876" max="15876" width="15.42578125" customWidth="1"/>
    <col min="15877" max="15877" width="11.7109375" customWidth="1"/>
    <col min="15878" max="15878" width="16" customWidth="1"/>
    <col min="15879" max="15879" width="9.28515625" customWidth="1"/>
    <col min="16129" max="16129" width="51.140625" customWidth="1"/>
    <col min="16130" max="16130" width="32.28515625" customWidth="1"/>
    <col min="16131" max="16131" width="10.5703125" customWidth="1"/>
    <col min="16132" max="16132" width="15.42578125" customWidth="1"/>
    <col min="16133" max="16133" width="11.7109375" customWidth="1"/>
    <col min="16134" max="16134" width="16" customWidth="1"/>
    <col min="16135" max="16135" width="9.28515625" customWidth="1"/>
  </cols>
  <sheetData>
    <row r="1" spans="1:7" ht="15.75" x14ac:dyDescent="0.25">
      <c r="A1" s="55" t="s">
        <v>86</v>
      </c>
      <c r="B1" s="55"/>
      <c r="C1" s="55"/>
      <c r="D1" s="55"/>
      <c r="E1" s="55"/>
      <c r="F1" s="55"/>
      <c r="G1" s="55"/>
    </row>
    <row r="2" spans="1:7" ht="10.5" customHeight="1" thickBot="1" x14ac:dyDescent="0.35">
      <c r="A2" s="56"/>
      <c r="B2" s="56"/>
      <c r="C2" s="56"/>
      <c r="D2" s="56"/>
      <c r="E2" s="56"/>
      <c r="F2" s="40"/>
    </row>
    <row r="3" spans="1:7" ht="12.75" customHeight="1" thickTop="1" x14ac:dyDescent="0.25">
      <c r="A3" s="57" t="s">
        <v>0</v>
      </c>
      <c r="B3" s="59" t="s">
        <v>1</v>
      </c>
      <c r="C3" s="59" t="s">
        <v>2</v>
      </c>
      <c r="D3" s="59" t="s">
        <v>3</v>
      </c>
      <c r="E3" s="59" t="s">
        <v>4</v>
      </c>
      <c r="F3" s="59" t="s">
        <v>5</v>
      </c>
      <c r="G3" s="61" t="s">
        <v>6</v>
      </c>
    </row>
    <row r="4" spans="1:7" ht="31.7" customHeight="1" x14ac:dyDescent="0.25">
      <c r="A4" s="58"/>
      <c r="B4" s="60"/>
      <c r="C4" s="60"/>
      <c r="D4" s="60"/>
      <c r="E4" s="60"/>
      <c r="F4" s="60"/>
      <c r="G4" s="62"/>
    </row>
    <row r="5" spans="1:7" ht="36.75" customHeight="1" x14ac:dyDescent="0.25">
      <c r="A5" s="47" t="s">
        <v>129</v>
      </c>
      <c r="B5" s="48"/>
      <c r="C5" s="48"/>
      <c r="D5" s="48"/>
      <c r="E5" s="48"/>
      <c r="F5" s="48"/>
      <c r="G5" s="49"/>
    </row>
    <row r="6" spans="1:7" ht="15.75" x14ac:dyDescent="0.25">
      <c r="A6" s="8" t="s">
        <v>8</v>
      </c>
      <c r="B6" s="9" t="s">
        <v>8</v>
      </c>
      <c r="C6" s="16" t="s">
        <v>7</v>
      </c>
      <c r="D6" s="7">
        <v>2</v>
      </c>
      <c r="E6" s="1">
        <v>0</v>
      </c>
      <c r="F6" s="19">
        <f>PRODUCT(D6:E6)</f>
        <v>0</v>
      </c>
      <c r="G6" s="50">
        <v>0.8</v>
      </c>
    </row>
    <row r="7" spans="1:7" ht="15.75" x14ac:dyDescent="0.25">
      <c r="A7" s="10" t="s">
        <v>9</v>
      </c>
      <c r="B7" s="11" t="s">
        <v>9</v>
      </c>
      <c r="C7" s="16" t="s">
        <v>7</v>
      </c>
      <c r="D7" s="7">
        <v>14</v>
      </c>
      <c r="E7" s="1">
        <v>0</v>
      </c>
      <c r="F7" s="19">
        <f t="shared" ref="F7:F64" si="0">PRODUCT(D7:E7)</f>
        <v>0</v>
      </c>
      <c r="G7" s="50"/>
    </row>
    <row r="8" spans="1:7" ht="15.75" x14ac:dyDescent="0.25">
      <c r="A8" s="10" t="s">
        <v>10</v>
      </c>
      <c r="B8" s="11" t="s">
        <v>10</v>
      </c>
      <c r="C8" s="16" t="s">
        <v>7</v>
      </c>
      <c r="D8" s="7">
        <v>7</v>
      </c>
      <c r="E8" s="1">
        <v>0</v>
      </c>
      <c r="F8" s="19">
        <f t="shared" si="0"/>
        <v>0</v>
      </c>
      <c r="G8" s="50"/>
    </row>
    <row r="9" spans="1:7" ht="15.75" x14ac:dyDescent="0.25">
      <c r="A9" s="10" t="s">
        <v>11</v>
      </c>
      <c r="B9" s="11" t="s">
        <v>11</v>
      </c>
      <c r="C9" s="16" t="s">
        <v>7</v>
      </c>
      <c r="D9" s="7">
        <v>2</v>
      </c>
      <c r="E9" s="1">
        <v>0</v>
      </c>
      <c r="F9" s="19">
        <f t="shared" si="0"/>
        <v>0</v>
      </c>
      <c r="G9" s="50"/>
    </row>
    <row r="10" spans="1:7" ht="15.75" x14ac:dyDescent="0.25">
      <c r="A10" s="10" t="s">
        <v>12</v>
      </c>
      <c r="B10" s="11" t="s">
        <v>12</v>
      </c>
      <c r="C10" s="16" t="s">
        <v>7</v>
      </c>
      <c r="D10" s="7">
        <v>5</v>
      </c>
      <c r="E10" s="1">
        <v>0</v>
      </c>
      <c r="F10" s="19">
        <f t="shared" si="0"/>
        <v>0</v>
      </c>
      <c r="G10" s="50"/>
    </row>
    <row r="11" spans="1:7" ht="15.75" x14ac:dyDescent="0.25">
      <c r="A11" s="10" t="s">
        <v>87</v>
      </c>
      <c r="B11" s="11" t="s">
        <v>88</v>
      </c>
      <c r="C11" s="16" t="s">
        <v>7</v>
      </c>
      <c r="D11" s="7">
        <v>2</v>
      </c>
      <c r="E11" s="1">
        <v>0</v>
      </c>
      <c r="F11" s="19">
        <f t="shared" si="0"/>
        <v>0</v>
      </c>
      <c r="G11" s="50"/>
    </row>
    <row r="12" spans="1:7" ht="15.75" x14ac:dyDescent="0.25">
      <c r="A12" s="10" t="s">
        <v>89</v>
      </c>
      <c r="B12" s="11" t="s">
        <v>90</v>
      </c>
      <c r="C12" s="16" t="s">
        <v>7</v>
      </c>
      <c r="D12" s="7">
        <v>5</v>
      </c>
      <c r="E12" s="1">
        <v>0</v>
      </c>
      <c r="F12" s="19">
        <f t="shared" si="0"/>
        <v>0</v>
      </c>
      <c r="G12" s="50"/>
    </row>
    <row r="13" spans="1:7" ht="15.75" x14ac:dyDescent="0.25">
      <c r="A13" s="10" t="s">
        <v>91</v>
      </c>
      <c r="B13" s="11" t="s">
        <v>92</v>
      </c>
      <c r="C13" s="16" t="s">
        <v>7</v>
      </c>
      <c r="D13" s="7">
        <v>7</v>
      </c>
      <c r="E13" s="1">
        <v>0</v>
      </c>
      <c r="F13" s="19">
        <f t="shared" si="0"/>
        <v>0</v>
      </c>
      <c r="G13" s="50"/>
    </row>
    <row r="14" spans="1:7" ht="15.75" x14ac:dyDescent="0.25">
      <c r="A14" s="10" t="s">
        <v>65</v>
      </c>
      <c r="B14" s="11" t="s">
        <v>13</v>
      </c>
      <c r="C14" s="16" t="s">
        <v>7</v>
      </c>
      <c r="D14" s="7">
        <v>2</v>
      </c>
      <c r="E14" s="1">
        <v>0</v>
      </c>
      <c r="F14" s="19">
        <f t="shared" si="0"/>
        <v>0</v>
      </c>
      <c r="G14" s="50"/>
    </row>
    <row r="15" spans="1:7" ht="15.75" x14ac:dyDescent="0.25">
      <c r="A15" s="10" t="s">
        <v>58</v>
      </c>
      <c r="B15" s="11" t="s">
        <v>14</v>
      </c>
      <c r="C15" s="16" t="s">
        <v>7</v>
      </c>
      <c r="D15" s="7">
        <v>2</v>
      </c>
      <c r="E15" s="1">
        <v>0</v>
      </c>
      <c r="F15" s="19">
        <f t="shared" si="0"/>
        <v>0</v>
      </c>
      <c r="G15" s="50"/>
    </row>
    <row r="16" spans="1:7" ht="15.75" x14ac:dyDescent="0.25">
      <c r="A16" s="10" t="s">
        <v>15</v>
      </c>
      <c r="B16" s="11" t="s">
        <v>16</v>
      </c>
      <c r="C16" s="16" t="s">
        <v>7</v>
      </c>
      <c r="D16" s="7">
        <v>4</v>
      </c>
      <c r="E16" s="1">
        <v>0</v>
      </c>
      <c r="F16" s="19">
        <f t="shared" si="0"/>
        <v>0</v>
      </c>
      <c r="G16" s="50"/>
    </row>
    <row r="17" spans="1:7" ht="15.75" x14ac:dyDescent="0.25">
      <c r="A17" s="10" t="s">
        <v>59</v>
      </c>
      <c r="B17" s="9" t="s">
        <v>17</v>
      </c>
      <c r="C17" s="16" t="s">
        <v>7</v>
      </c>
      <c r="D17" s="7">
        <v>4</v>
      </c>
      <c r="E17" s="1">
        <v>0</v>
      </c>
      <c r="F17" s="19">
        <f t="shared" si="0"/>
        <v>0</v>
      </c>
      <c r="G17" s="50"/>
    </row>
    <row r="18" spans="1:7" ht="15.75" x14ac:dyDescent="0.25">
      <c r="A18" s="10" t="s">
        <v>18</v>
      </c>
      <c r="B18" s="9" t="s">
        <v>19</v>
      </c>
      <c r="C18" s="16" t="s">
        <v>7</v>
      </c>
      <c r="D18" s="7">
        <v>38</v>
      </c>
      <c r="E18" s="1">
        <v>0</v>
      </c>
      <c r="F18" s="19">
        <f t="shared" si="0"/>
        <v>0</v>
      </c>
      <c r="G18" s="50"/>
    </row>
    <row r="19" spans="1:7" ht="15.75" x14ac:dyDescent="0.25">
      <c r="A19" s="10" t="s">
        <v>20</v>
      </c>
      <c r="B19" s="9" t="s">
        <v>21</v>
      </c>
      <c r="C19" s="16" t="s">
        <v>7</v>
      </c>
      <c r="D19" s="7">
        <v>2</v>
      </c>
      <c r="E19" s="1">
        <v>0</v>
      </c>
      <c r="F19" s="19">
        <f t="shared" si="0"/>
        <v>0</v>
      </c>
      <c r="G19" s="50"/>
    </row>
    <row r="20" spans="1:7" ht="15.75" x14ac:dyDescent="0.25">
      <c r="A20" s="10" t="s">
        <v>22</v>
      </c>
      <c r="B20" s="9" t="s">
        <v>23</v>
      </c>
      <c r="C20" s="16" t="s">
        <v>7</v>
      </c>
      <c r="D20" s="7">
        <v>12</v>
      </c>
      <c r="E20" s="1">
        <v>0</v>
      </c>
      <c r="F20" s="19">
        <f t="shared" si="0"/>
        <v>0</v>
      </c>
      <c r="G20" s="50"/>
    </row>
    <row r="21" spans="1:7" ht="15.75" x14ac:dyDescent="0.25">
      <c r="A21" s="10" t="s">
        <v>24</v>
      </c>
      <c r="B21" s="9" t="s">
        <v>25</v>
      </c>
      <c r="C21" s="16" t="s">
        <v>7</v>
      </c>
      <c r="D21" s="7">
        <v>2</v>
      </c>
      <c r="E21" s="1">
        <v>0</v>
      </c>
      <c r="F21" s="19">
        <f t="shared" si="0"/>
        <v>0</v>
      </c>
      <c r="G21" s="50"/>
    </row>
    <row r="22" spans="1:7" ht="15.75" x14ac:dyDescent="0.25">
      <c r="A22" s="10" t="s">
        <v>93</v>
      </c>
      <c r="B22" s="9" t="s">
        <v>94</v>
      </c>
      <c r="C22" s="16" t="s">
        <v>7</v>
      </c>
      <c r="D22" s="7">
        <v>38</v>
      </c>
      <c r="E22" s="1">
        <v>0</v>
      </c>
      <c r="F22" s="19">
        <f t="shared" si="0"/>
        <v>0</v>
      </c>
      <c r="G22" s="50"/>
    </row>
    <row r="23" spans="1:7" ht="15.75" x14ac:dyDescent="0.25">
      <c r="A23" s="10" t="s">
        <v>95</v>
      </c>
      <c r="B23" s="9" t="s">
        <v>96</v>
      </c>
      <c r="C23" s="16" t="s">
        <v>7</v>
      </c>
      <c r="D23" s="7">
        <v>4</v>
      </c>
      <c r="E23" s="1">
        <v>0</v>
      </c>
      <c r="F23" s="19">
        <f t="shared" si="0"/>
        <v>0</v>
      </c>
      <c r="G23" s="50"/>
    </row>
    <row r="24" spans="1:7" ht="15.75" x14ac:dyDescent="0.25">
      <c r="A24" s="10" t="s">
        <v>97</v>
      </c>
      <c r="B24" s="9" t="s">
        <v>98</v>
      </c>
      <c r="C24" s="16" t="s">
        <v>7</v>
      </c>
      <c r="D24" s="7">
        <v>4</v>
      </c>
      <c r="E24" s="1">
        <v>0</v>
      </c>
      <c r="F24" s="19">
        <f t="shared" si="0"/>
        <v>0</v>
      </c>
      <c r="G24" s="50"/>
    </row>
    <row r="25" spans="1:7" ht="15.75" x14ac:dyDescent="0.25">
      <c r="A25" s="10" t="s">
        <v>99</v>
      </c>
      <c r="B25" s="9" t="s">
        <v>100</v>
      </c>
      <c r="C25" s="16" t="s">
        <v>7</v>
      </c>
      <c r="D25" s="7">
        <v>2</v>
      </c>
      <c r="E25" s="1">
        <v>0</v>
      </c>
      <c r="F25" s="19">
        <f t="shared" si="0"/>
        <v>0</v>
      </c>
      <c r="G25" s="50"/>
    </row>
    <row r="26" spans="1:7" ht="15.75" x14ac:dyDescent="0.25">
      <c r="A26" s="10" t="s">
        <v>101</v>
      </c>
      <c r="B26" s="9" t="s">
        <v>102</v>
      </c>
      <c r="C26" s="16" t="s">
        <v>7</v>
      </c>
      <c r="D26" s="7">
        <v>10</v>
      </c>
      <c r="E26" s="1">
        <v>0</v>
      </c>
      <c r="F26" s="19">
        <f t="shared" si="0"/>
        <v>0</v>
      </c>
      <c r="G26" s="50"/>
    </row>
    <row r="27" spans="1:7" ht="15.75" x14ac:dyDescent="0.25">
      <c r="A27" s="10" t="s">
        <v>60</v>
      </c>
      <c r="B27" s="9"/>
      <c r="C27" s="16" t="s">
        <v>7</v>
      </c>
      <c r="D27" s="7">
        <v>1</v>
      </c>
      <c r="E27" s="1">
        <v>0</v>
      </c>
      <c r="F27" s="19">
        <f t="shared" si="0"/>
        <v>0</v>
      </c>
      <c r="G27" s="50"/>
    </row>
    <row r="28" spans="1:7" ht="15.75" x14ac:dyDescent="0.25">
      <c r="A28" s="10" t="s">
        <v>61</v>
      </c>
      <c r="B28" s="9"/>
      <c r="C28" s="16" t="s">
        <v>7</v>
      </c>
      <c r="D28" s="7">
        <v>1</v>
      </c>
      <c r="E28" s="1">
        <v>0</v>
      </c>
      <c r="F28" s="19">
        <f t="shared" si="0"/>
        <v>0</v>
      </c>
      <c r="G28" s="50"/>
    </row>
    <row r="29" spans="1:7" ht="15.75" x14ac:dyDescent="0.25">
      <c r="A29" s="10" t="s">
        <v>26</v>
      </c>
      <c r="B29" s="9" t="s">
        <v>27</v>
      </c>
      <c r="C29" s="16" t="s">
        <v>7</v>
      </c>
      <c r="D29" s="7">
        <v>4</v>
      </c>
      <c r="E29" s="1">
        <v>0</v>
      </c>
      <c r="F29" s="19">
        <f t="shared" si="0"/>
        <v>0</v>
      </c>
      <c r="G29" s="50"/>
    </row>
    <row r="30" spans="1:7" ht="15.75" x14ac:dyDescent="0.25">
      <c r="A30" s="10" t="s">
        <v>26</v>
      </c>
      <c r="B30" s="9" t="s">
        <v>28</v>
      </c>
      <c r="C30" s="16" t="s">
        <v>7</v>
      </c>
      <c r="D30" s="7">
        <v>2</v>
      </c>
      <c r="E30" s="1">
        <v>0</v>
      </c>
      <c r="F30" s="19">
        <f t="shared" si="0"/>
        <v>0</v>
      </c>
      <c r="G30" s="50"/>
    </row>
    <row r="31" spans="1:7" ht="15.75" x14ac:dyDescent="0.25">
      <c r="A31" s="10" t="s">
        <v>26</v>
      </c>
      <c r="B31" s="9" t="s">
        <v>75</v>
      </c>
      <c r="C31" s="16" t="s">
        <v>7</v>
      </c>
      <c r="D31" s="7">
        <v>8</v>
      </c>
      <c r="E31" s="1">
        <v>0</v>
      </c>
      <c r="F31" s="19">
        <f t="shared" si="0"/>
        <v>0</v>
      </c>
      <c r="G31" s="50"/>
    </row>
    <row r="32" spans="1:7" ht="15.75" x14ac:dyDescent="0.25">
      <c r="A32" s="10" t="s">
        <v>74</v>
      </c>
      <c r="B32" s="9" t="s">
        <v>28</v>
      </c>
      <c r="C32" s="16" t="s">
        <v>7</v>
      </c>
      <c r="D32" s="7">
        <v>2</v>
      </c>
      <c r="E32" s="1">
        <v>0</v>
      </c>
      <c r="F32" s="19">
        <f t="shared" si="0"/>
        <v>0</v>
      </c>
      <c r="G32" s="50"/>
    </row>
    <row r="33" spans="1:7" ht="15.75" x14ac:dyDescent="0.25">
      <c r="A33" s="10" t="s">
        <v>74</v>
      </c>
      <c r="B33" s="9" t="s">
        <v>75</v>
      </c>
      <c r="C33" s="16" t="s">
        <v>7</v>
      </c>
      <c r="D33" s="7">
        <v>10</v>
      </c>
      <c r="E33" s="1">
        <v>0</v>
      </c>
      <c r="F33" s="19">
        <f t="shared" si="0"/>
        <v>0</v>
      </c>
      <c r="G33" s="50"/>
    </row>
    <row r="34" spans="1:7" ht="15.75" x14ac:dyDescent="0.25">
      <c r="A34" s="10" t="s">
        <v>29</v>
      </c>
      <c r="B34" s="9" t="s">
        <v>30</v>
      </c>
      <c r="C34" s="16" t="s">
        <v>7</v>
      </c>
      <c r="D34" s="7">
        <v>16</v>
      </c>
      <c r="E34" s="1">
        <v>0</v>
      </c>
      <c r="F34" s="19">
        <f t="shared" si="0"/>
        <v>0</v>
      </c>
      <c r="G34" s="50"/>
    </row>
    <row r="35" spans="1:7" ht="15.75" x14ac:dyDescent="0.25">
      <c r="A35" s="10" t="s">
        <v>29</v>
      </c>
      <c r="B35" s="9" t="s">
        <v>31</v>
      </c>
      <c r="C35" s="16" t="s">
        <v>7</v>
      </c>
      <c r="D35" s="7">
        <v>4</v>
      </c>
      <c r="E35" s="1">
        <v>0</v>
      </c>
      <c r="F35" s="19">
        <f t="shared" si="0"/>
        <v>0</v>
      </c>
      <c r="G35" s="50"/>
    </row>
    <row r="36" spans="1:7" ht="15.75" x14ac:dyDescent="0.25">
      <c r="A36" s="10" t="s">
        <v>29</v>
      </c>
      <c r="B36" s="9" t="s">
        <v>32</v>
      </c>
      <c r="C36" s="16" t="s">
        <v>7</v>
      </c>
      <c r="D36" s="7">
        <v>24</v>
      </c>
      <c r="E36" s="1">
        <v>0</v>
      </c>
      <c r="F36" s="19">
        <f t="shared" si="0"/>
        <v>0</v>
      </c>
      <c r="G36" s="50"/>
    </row>
    <row r="37" spans="1:7" ht="15.75" x14ac:dyDescent="0.25">
      <c r="A37" s="10" t="s">
        <v>33</v>
      </c>
      <c r="B37" s="9" t="s">
        <v>34</v>
      </c>
      <c r="C37" s="16" t="s">
        <v>7</v>
      </c>
      <c r="D37" s="7">
        <v>6</v>
      </c>
      <c r="E37" s="1">
        <v>0</v>
      </c>
      <c r="F37" s="19">
        <f t="shared" si="0"/>
        <v>0</v>
      </c>
      <c r="G37" s="50"/>
    </row>
    <row r="38" spans="1:7" ht="15.75" x14ac:dyDescent="0.25">
      <c r="A38" s="10" t="s">
        <v>33</v>
      </c>
      <c r="B38" s="9" t="s">
        <v>35</v>
      </c>
      <c r="C38" s="16" t="s">
        <v>7</v>
      </c>
      <c r="D38" s="7">
        <v>3</v>
      </c>
      <c r="E38" s="1">
        <v>0</v>
      </c>
      <c r="F38" s="19">
        <f t="shared" si="0"/>
        <v>0</v>
      </c>
      <c r="G38" s="50"/>
    </row>
    <row r="39" spans="1:7" ht="15.75" x14ac:dyDescent="0.25">
      <c r="A39" s="10" t="s">
        <v>33</v>
      </c>
      <c r="B39" s="9" t="s">
        <v>36</v>
      </c>
      <c r="C39" s="16" t="s">
        <v>7</v>
      </c>
      <c r="D39" s="7">
        <v>12</v>
      </c>
      <c r="E39" s="1">
        <v>0</v>
      </c>
      <c r="F39" s="19">
        <f t="shared" si="0"/>
        <v>0</v>
      </c>
      <c r="G39" s="50"/>
    </row>
    <row r="40" spans="1:7" ht="15.75" x14ac:dyDescent="0.25">
      <c r="A40" s="10" t="s">
        <v>37</v>
      </c>
      <c r="B40" s="9" t="s">
        <v>66</v>
      </c>
      <c r="C40" s="16" t="s">
        <v>7</v>
      </c>
      <c r="D40" s="7">
        <v>4</v>
      </c>
      <c r="E40" s="1">
        <v>0</v>
      </c>
      <c r="F40" s="19">
        <f t="shared" si="0"/>
        <v>0</v>
      </c>
      <c r="G40" s="50"/>
    </row>
    <row r="41" spans="1:7" ht="15.75" x14ac:dyDescent="0.25">
      <c r="A41" s="10" t="s">
        <v>72</v>
      </c>
      <c r="B41" s="9" t="s">
        <v>73</v>
      </c>
      <c r="C41" s="16" t="s">
        <v>7</v>
      </c>
      <c r="D41" s="7">
        <v>7</v>
      </c>
      <c r="E41" s="1">
        <v>0</v>
      </c>
      <c r="F41" s="19">
        <f t="shared" si="0"/>
        <v>0</v>
      </c>
      <c r="G41" s="50"/>
    </row>
    <row r="42" spans="1:7" ht="15.75" x14ac:dyDescent="0.25">
      <c r="A42" s="10" t="s">
        <v>38</v>
      </c>
      <c r="B42" s="9" t="s">
        <v>39</v>
      </c>
      <c r="C42" s="16" t="s">
        <v>7</v>
      </c>
      <c r="D42" s="7">
        <v>4</v>
      </c>
      <c r="E42" s="1">
        <v>0</v>
      </c>
      <c r="F42" s="19">
        <f t="shared" si="0"/>
        <v>0</v>
      </c>
      <c r="G42" s="50"/>
    </row>
    <row r="43" spans="1:7" ht="15.75" x14ac:dyDescent="0.25">
      <c r="A43" s="10" t="s">
        <v>67</v>
      </c>
      <c r="B43" s="9" t="s">
        <v>68</v>
      </c>
      <c r="C43" s="16" t="s">
        <v>7</v>
      </c>
      <c r="D43" s="7">
        <v>4</v>
      </c>
      <c r="E43" s="1">
        <v>0</v>
      </c>
      <c r="F43" s="19">
        <f t="shared" si="0"/>
        <v>0</v>
      </c>
      <c r="G43" s="50"/>
    </row>
    <row r="44" spans="1:7" ht="15.75" x14ac:dyDescent="0.25">
      <c r="A44" s="10" t="s">
        <v>40</v>
      </c>
      <c r="B44" s="9" t="s">
        <v>41</v>
      </c>
      <c r="C44" s="16" t="s">
        <v>7</v>
      </c>
      <c r="D44" s="7">
        <v>8</v>
      </c>
      <c r="E44" s="1">
        <v>0</v>
      </c>
      <c r="F44" s="19">
        <f t="shared" si="0"/>
        <v>0</v>
      </c>
      <c r="G44" s="50"/>
    </row>
    <row r="45" spans="1:7" ht="15.75" x14ac:dyDescent="0.25">
      <c r="A45" s="10" t="s">
        <v>42</v>
      </c>
      <c r="B45" s="9" t="s">
        <v>43</v>
      </c>
      <c r="C45" s="16" t="s">
        <v>7</v>
      </c>
      <c r="D45" s="7">
        <v>16</v>
      </c>
      <c r="E45" s="1">
        <v>0</v>
      </c>
      <c r="F45" s="19">
        <f t="shared" si="0"/>
        <v>0</v>
      </c>
      <c r="G45" s="50"/>
    </row>
    <row r="46" spans="1:7" ht="15.75" x14ac:dyDescent="0.25">
      <c r="A46" s="10" t="s">
        <v>44</v>
      </c>
      <c r="B46" s="9" t="s">
        <v>45</v>
      </c>
      <c r="C46" s="16" t="s">
        <v>7</v>
      </c>
      <c r="D46" s="7">
        <v>108</v>
      </c>
      <c r="E46" s="1">
        <v>0</v>
      </c>
      <c r="F46" s="19">
        <f t="shared" si="0"/>
        <v>0</v>
      </c>
      <c r="G46" s="50"/>
    </row>
    <row r="47" spans="1:7" ht="15.75" x14ac:dyDescent="0.25">
      <c r="A47" s="10" t="s">
        <v>46</v>
      </c>
      <c r="B47" s="9" t="s">
        <v>47</v>
      </c>
      <c r="C47" s="16" t="s">
        <v>7</v>
      </c>
      <c r="D47" s="7">
        <v>4</v>
      </c>
      <c r="E47" s="1">
        <v>0</v>
      </c>
      <c r="F47" s="19">
        <f t="shared" si="0"/>
        <v>0</v>
      </c>
      <c r="G47" s="50"/>
    </row>
    <row r="48" spans="1:7" ht="15.75" x14ac:dyDescent="0.25">
      <c r="A48" s="10" t="s">
        <v>48</v>
      </c>
      <c r="B48" s="9" t="s">
        <v>41</v>
      </c>
      <c r="C48" s="16" t="s">
        <v>7</v>
      </c>
      <c r="D48" s="7">
        <v>32</v>
      </c>
      <c r="E48" s="1">
        <v>0</v>
      </c>
      <c r="F48" s="19">
        <f t="shared" si="0"/>
        <v>0</v>
      </c>
      <c r="G48" s="50"/>
    </row>
    <row r="49" spans="1:7" ht="15.75" x14ac:dyDescent="0.25">
      <c r="A49" s="12" t="s">
        <v>63</v>
      </c>
      <c r="B49" s="9"/>
      <c r="C49" s="16" t="s">
        <v>7</v>
      </c>
      <c r="D49" s="7">
        <v>100</v>
      </c>
      <c r="E49" s="1">
        <v>0</v>
      </c>
      <c r="F49" s="19">
        <f t="shared" si="0"/>
        <v>0</v>
      </c>
      <c r="G49" s="50"/>
    </row>
    <row r="50" spans="1:7" ht="15.75" x14ac:dyDescent="0.25">
      <c r="A50" s="10" t="s">
        <v>62</v>
      </c>
      <c r="B50" s="9"/>
      <c r="C50" s="16" t="s">
        <v>7</v>
      </c>
      <c r="D50" s="7">
        <v>20</v>
      </c>
      <c r="E50" s="1">
        <v>0</v>
      </c>
      <c r="F50" s="19">
        <f t="shared" si="0"/>
        <v>0</v>
      </c>
      <c r="G50" s="50"/>
    </row>
    <row r="51" spans="1:7" ht="15.75" x14ac:dyDescent="0.25">
      <c r="A51" s="10" t="s">
        <v>49</v>
      </c>
      <c r="B51" s="9"/>
      <c r="C51" s="16" t="s">
        <v>7</v>
      </c>
      <c r="D51" s="7">
        <v>100</v>
      </c>
      <c r="E51" s="1">
        <v>0</v>
      </c>
      <c r="F51" s="19">
        <f t="shared" si="0"/>
        <v>0</v>
      </c>
      <c r="G51" s="50"/>
    </row>
    <row r="52" spans="1:7" ht="15.75" x14ac:dyDescent="0.25">
      <c r="A52" s="10" t="s">
        <v>103</v>
      </c>
      <c r="B52" s="9"/>
      <c r="C52" s="16" t="s">
        <v>7</v>
      </c>
      <c r="D52" s="7">
        <v>100</v>
      </c>
      <c r="E52" s="1">
        <v>0</v>
      </c>
      <c r="F52" s="19">
        <f t="shared" si="0"/>
        <v>0</v>
      </c>
      <c r="G52" s="50"/>
    </row>
    <row r="53" spans="1:7" ht="15.75" x14ac:dyDescent="0.25">
      <c r="A53" s="10" t="s">
        <v>104</v>
      </c>
      <c r="B53" s="9"/>
      <c r="C53" s="16" t="s">
        <v>7</v>
      </c>
      <c r="D53" s="7">
        <v>100</v>
      </c>
      <c r="E53" s="1">
        <v>0</v>
      </c>
      <c r="F53" s="19">
        <f t="shared" si="0"/>
        <v>0</v>
      </c>
      <c r="G53" s="50"/>
    </row>
    <row r="54" spans="1:7" ht="15.75" x14ac:dyDescent="0.25">
      <c r="A54" s="10" t="s">
        <v>105</v>
      </c>
      <c r="B54" s="9"/>
      <c r="C54" s="16" t="s">
        <v>7</v>
      </c>
      <c r="D54" s="7">
        <v>100</v>
      </c>
      <c r="E54" s="1">
        <v>0</v>
      </c>
      <c r="F54" s="19">
        <f t="shared" si="0"/>
        <v>0</v>
      </c>
      <c r="G54" s="50"/>
    </row>
    <row r="55" spans="1:7" ht="15.75" x14ac:dyDescent="0.25">
      <c r="A55" s="10" t="s">
        <v>106</v>
      </c>
      <c r="B55" s="9"/>
      <c r="C55" s="16" t="s">
        <v>7</v>
      </c>
      <c r="D55" s="7">
        <v>100</v>
      </c>
      <c r="E55" s="1">
        <v>0</v>
      </c>
      <c r="F55" s="19">
        <f t="shared" si="0"/>
        <v>0</v>
      </c>
      <c r="G55" s="50"/>
    </row>
    <row r="56" spans="1:7" ht="15.75" x14ac:dyDescent="0.25">
      <c r="A56" s="10" t="s">
        <v>107</v>
      </c>
      <c r="B56" s="9"/>
      <c r="C56" s="16" t="s">
        <v>7</v>
      </c>
      <c r="D56" s="7">
        <v>50</v>
      </c>
      <c r="E56" s="1">
        <v>0</v>
      </c>
      <c r="F56" s="19">
        <f t="shared" si="0"/>
        <v>0</v>
      </c>
      <c r="G56" s="50"/>
    </row>
    <row r="57" spans="1:7" ht="15.75" x14ac:dyDescent="0.25">
      <c r="A57" s="10" t="s">
        <v>108</v>
      </c>
      <c r="B57" s="9"/>
      <c r="C57" s="16" t="s">
        <v>7</v>
      </c>
      <c r="D57" s="7">
        <v>50</v>
      </c>
      <c r="E57" s="1">
        <v>0</v>
      </c>
      <c r="F57" s="19">
        <f t="shared" si="0"/>
        <v>0</v>
      </c>
      <c r="G57" s="50"/>
    </row>
    <row r="58" spans="1:7" ht="15.75" x14ac:dyDescent="0.25">
      <c r="A58" s="10" t="s">
        <v>50</v>
      </c>
      <c r="B58" s="9"/>
      <c r="C58" s="16" t="s">
        <v>7</v>
      </c>
      <c r="D58" s="7">
        <v>16</v>
      </c>
      <c r="E58" s="1">
        <v>0</v>
      </c>
      <c r="F58" s="19">
        <f t="shared" si="0"/>
        <v>0</v>
      </c>
      <c r="G58" s="50"/>
    </row>
    <row r="59" spans="1:7" ht="15.75" x14ac:dyDescent="0.25">
      <c r="A59" s="13" t="s">
        <v>64</v>
      </c>
      <c r="B59" s="14"/>
      <c r="C59" s="17" t="s">
        <v>7</v>
      </c>
      <c r="D59" s="7">
        <v>1</v>
      </c>
      <c r="E59" s="1">
        <v>0</v>
      </c>
      <c r="F59" s="19">
        <f t="shared" si="0"/>
        <v>0</v>
      </c>
      <c r="G59" s="50"/>
    </row>
    <row r="60" spans="1:7" ht="15.75" x14ac:dyDescent="0.25">
      <c r="A60" s="11" t="s">
        <v>81</v>
      </c>
      <c r="B60" s="11"/>
      <c r="C60" s="16" t="s">
        <v>7</v>
      </c>
      <c r="D60" s="7">
        <v>1</v>
      </c>
      <c r="E60" s="2">
        <v>0</v>
      </c>
      <c r="F60" s="19">
        <f t="shared" si="0"/>
        <v>0</v>
      </c>
      <c r="G60" s="50"/>
    </row>
    <row r="61" spans="1:7" ht="15.75" x14ac:dyDescent="0.25">
      <c r="A61" s="18" t="s">
        <v>124</v>
      </c>
      <c r="B61" s="11"/>
      <c r="C61" s="16" t="s">
        <v>7</v>
      </c>
      <c r="D61" s="7">
        <v>1</v>
      </c>
      <c r="E61" s="2">
        <v>0</v>
      </c>
      <c r="F61" s="19">
        <f t="shared" si="0"/>
        <v>0</v>
      </c>
      <c r="G61" s="50"/>
    </row>
    <row r="62" spans="1:7" ht="15.75" x14ac:dyDescent="0.25">
      <c r="A62" s="18" t="s">
        <v>125</v>
      </c>
      <c r="B62" s="11"/>
      <c r="C62" s="16" t="s">
        <v>7</v>
      </c>
      <c r="D62" s="7">
        <v>1</v>
      </c>
      <c r="E62" s="2">
        <v>0</v>
      </c>
      <c r="F62" s="19">
        <f t="shared" si="0"/>
        <v>0</v>
      </c>
      <c r="G62" s="50"/>
    </row>
    <row r="63" spans="1:7" ht="15.75" x14ac:dyDescent="0.25">
      <c r="A63" s="18" t="s">
        <v>126</v>
      </c>
      <c r="B63" s="11"/>
      <c r="C63" s="16" t="s">
        <v>7</v>
      </c>
      <c r="D63" s="7">
        <v>1</v>
      </c>
      <c r="E63" s="2">
        <v>0</v>
      </c>
      <c r="F63" s="19">
        <f t="shared" si="0"/>
        <v>0</v>
      </c>
      <c r="G63" s="50"/>
    </row>
    <row r="64" spans="1:7" ht="15.75" x14ac:dyDescent="0.25">
      <c r="A64" s="18" t="s">
        <v>127</v>
      </c>
      <c r="B64" s="11"/>
      <c r="C64" s="16" t="s">
        <v>7</v>
      </c>
      <c r="D64" s="7">
        <v>1</v>
      </c>
      <c r="E64" s="2">
        <v>0</v>
      </c>
      <c r="F64" s="19">
        <f t="shared" si="0"/>
        <v>0</v>
      </c>
      <c r="G64" s="50"/>
    </row>
    <row r="65" spans="1:7" ht="13.7" customHeight="1" x14ac:dyDescent="0.25">
      <c r="A65" s="51" t="s">
        <v>51</v>
      </c>
      <c r="B65" s="52"/>
      <c r="C65" s="52"/>
      <c r="D65" s="52"/>
      <c r="E65" s="52"/>
      <c r="F65" s="20"/>
      <c r="G65" s="50"/>
    </row>
    <row r="66" spans="1:7" ht="15.75" customHeight="1" x14ac:dyDescent="0.25">
      <c r="A66" s="42" t="s">
        <v>69</v>
      </c>
      <c r="B66" s="43"/>
      <c r="C66" s="15" t="s">
        <v>7</v>
      </c>
      <c r="D66" s="7">
        <v>1</v>
      </c>
      <c r="E66" s="1">
        <v>0</v>
      </c>
      <c r="F66" s="19">
        <f t="shared" ref="F66:F90" si="1">PRODUCT(D66:E66)</f>
        <v>0</v>
      </c>
      <c r="G66" s="50"/>
    </row>
    <row r="67" spans="1:7" ht="15.75" customHeight="1" x14ac:dyDescent="0.25">
      <c r="A67" s="42" t="s">
        <v>70</v>
      </c>
      <c r="B67" s="43"/>
      <c r="C67" s="15" t="s">
        <v>7</v>
      </c>
      <c r="D67" s="7">
        <v>1</v>
      </c>
      <c r="E67" s="1">
        <v>0</v>
      </c>
      <c r="F67" s="19">
        <f t="shared" si="1"/>
        <v>0</v>
      </c>
      <c r="G67" s="50"/>
    </row>
    <row r="68" spans="1:7" ht="15.75" customHeight="1" x14ac:dyDescent="0.25">
      <c r="A68" s="53" t="s">
        <v>77</v>
      </c>
      <c r="B68" s="54"/>
      <c r="C68" s="15" t="s">
        <v>7</v>
      </c>
      <c r="D68" s="7">
        <v>2</v>
      </c>
      <c r="E68" s="1">
        <v>0</v>
      </c>
      <c r="F68" s="19">
        <f t="shared" si="1"/>
        <v>0</v>
      </c>
      <c r="G68" s="50"/>
    </row>
    <row r="69" spans="1:7" ht="15.75" customHeight="1" x14ac:dyDescent="0.25">
      <c r="A69" s="53" t="s">
        <v>79</v>
      </c>
      <c r="B69" s="54"/>
      <c r="C69" s="15" t="s">
        <v>7</v>
      </c>
      <c r="D69" s="7">
        <v>1</v>
      </c>
      <c r="E69" s="1">
        <v>0</v>
      </c>
      <c r="F69" s="19">
        <f t="shared" si="1"/>
        <v>0</v>
      </c>
      <c r="G69" s="50"/>
    </row>
    <row r="70" spans="1:7" ht="15.75" customHeight="1" x14ac:dyDescent="0.25">
      <c r="A70" s="53" t="s">
        <v>80</v>
      </c>
      <c r="B70" s="54"/>
      <c r="C70" s="15" t="s">
        <v>7</v>
      </c>
      <c r="D70" s="7">
        <v>2</v>
      </c>
      <c r="E70" s="1">
        <v>0</v>
      </c>
      <c r="F70" s="19">
        <f t="shared" si="1"/>
        <v>0</v>
      </c>
      <c r="G70" s="50"/>
    </row>
    <row r="71" spans="1:7" ht="15.75" customHeight="1" x14ac:dyDescent="0.25">
      <c r="A71" s="53" t="s">
        <v>78</v>
      </c>
      <c r="B71" s="54"/>
      <c r="C71" s="15" t="s">
        <v>7</v>
      </c>
      <c r="D71" s="7">
        <v>1</v>
      </c>
      <c r="E71" s="1">
        <v>0</v>
      </c>
      <c r="F71" s="19">
        <f t="shared" si="1"/>
        <v>0</v>
      </c>
      <c r="G71" s="50"/>
    </row>
    <row r="72" spans="1:7" ht="15.75" x14ac:dyDescent="0.25">
      <c r="A72" s="53" t="s">
        <v>52</v>
      </c>
      <c r="B72" s="54"/>
      <c r="C72" s="15" t="s">
        <v>7</v>
      </c>
      <c r="D72" s="7">
        <v>1</v>
      </c>
      <c r="E72" s="1">
        <v>0</v>
      </c>
      <c r="F72" s="19">
        <f t="shared" si="1"/>
        <v>0</v>
      </c>
      <c r="G72" s="50"/>
    </row>
    <row r="73" spans="1:7" ht="15.75" x14ac:dyDescent="0.25">
      <c r="A73" s="53" t="s">
        <v>53</v>
      </c>
      <c r="B73" s="54"/>
      <c r="C73" s="15" t="s">
        <v>7</v>
      </c>
      <c r="D73" s="7">
        <v>1</v>
      </c>
      <c r="E73" s="1">
        <v>0</v>
      </c>
      <c r="F73" s="19">
        <f t="shared" si="1"/>
        <v>0</v>
      </c>
      <c r="G73" s="50"/>
    </row>
    <row r="74" spans="1:7" ht="15.75" x14ac:dyDescent="0.25">
      <c r="A74" s="53" t="s">
        <v>71</v>
      </c>
      <c r="B74" s="54"/>
      <c r="C74" s="15" t="s">
        <v>7</v>
      </c>
      <c r="D74" s="7">
        <v>1</v>
      </c>
      <c r="E74" s="1">
        <v>0</v>
      </c>
      <c r="F74" s="19">
        <f t="shared" si="1"/>
        <v>0</v>
      </c>
      <c r="G74" s="50"/>
    </row>
    <row r="75" spans="1:7" ht="15.6" customHeight="1" thickBot="1" x14ac:dyDescent="0.3">
      <c r="A75" s="41" t="s">
        <v>54</v>
      </c>
      <c r="B75" s="34"/>
      <c r="C75" s="33" t="s">
        <v>7</v>
      </c>
      <c r="D75" s="7">
        <v>2</v>
      </c>
      <c r="E75" s="1">
        <v>0</v>
      </c>
      <c r="F75" s="19">
        <f t="shared" si="1"/>
        <v>0</v>
      </c>
      <c r="G75" s="50"/>
    </row>
    <row r="76" spans="1:7" ht="31.35" customHeight="1" x14ac:dyDescent="0.25">
      <c r="A76" s="72" t="s">
        <v>123</v>
      </c>
      <c r="B76" s="73"/>
      <c r="C76" s="33"/>
      <c r="D76" s="7"/>
      <c r="E76" s="1"/>
      <c r="F76" s="28"/>
      <c r="G76" s="50"/>
    </row>
    <row r="77" spans="1:7" ht="15.6" customHeight="1" x14ac:dyDescent="0.25">
      <c r="A77" s="74" t="s">
        <v>122</v>
      </c>
      <c r="B77" s="75"/>
      <c r="C77" s="39" t="s">
        <v>7</v>
      </c>
      <c r="D77" s="7">
        <v>1</v>
      </c>
      <c r="E77" s="1">
        <v>0</v>
      </c>
      <c r="F77" s="28">
        <f t="shared" si="1"/>
        <v>0</v>
      </c>
      <c r="G77" s="50"/>
    </row>
    <row r="78" spans="1:7" ht="15.6" customHeight="1" x14ac:dyDescent="0.25">
      <c r="A78" s="35" t="s">
        <v>109</v>
      </c>
      <c r="B78" s="37"/>
      <c r="C78" s="15" t="s">
        <v>7</v>
      </c>
      <c r="D78" s="7">
        <v>1</v>
      </c>
      <c r="E78" s="1">
        <v>0</v>
      </c>
      <c r="F78" s="28">
        <f t="shared" si="1"/>
        <v>0</v>
      </c>
      <c r="G78" s="50"/>
    </row>
    <row r="79" spans="1:7" ht="15.6" customHeight="1" x14ac:dyDescent="0.25">
      <c r="A79" s="36" t="s">
        <v>110</v>
      </c>
      <c r="B79" s="38"/>
      <c r="C79" s="15" t="s">
        <v>7</v>
      </c>
      <c r="D79" s="7">
        <v>1</v>
      </c>
      <c r="E79" s="1">
        <v>0</v>
      </c>
      <c r="F79" s="28">
        <f t="shared" si="1"/>
        <v>0</v>
      </c>
      <c r="G79" s="50"/>
    </row>
    <row r="80" spans="1:7" ht="15.6" customHeight="1" x14ac:dyDescent="0.25">
      <c r="A80" s="35" t="s">
        <v>111</v>
      </c>
      <c r="B80" s="37"/>
      <c r="C80" s="15" t="s">
        <v>7</v>
      </c>
      <c r="D80" s="7">
        <v>1</v>
      </c>
      <c r="E80" s="1">
        <v>0</v>
      </c>
      <c r="F80" s="28">
        <f t="shared" si="1"/>
        <v>0</v>
      </c>
      <c r="G80" s="50"/>
    </row>
    <row r="81" spans="1:7" ht="15.6" customHeight="1" x14ac:dyDescent="0.25">
      <c r="A81" s="35" t="s">
        <v>112</v>
      </c>
      <c r="B81" s="37"/>
      <c r="C81" s="15" t="s">
        <v>7</v>
      </c>
      <c r="D81" s="7">
        <v>1</v>
      </c>
      <c r="E81" s="1">
        <v>0</v>
      </c>
      <c r="F81" s="28">
        <f t="shared" si="1"/>
        <v>0</v>
      </c>
      <c r="G81" s="50"/>
    </row>
    <row r="82" spans="1:7" ht="15.6" customHeight="1" x14ac:dyDescent="0.25">
      <c r="A82" s="35" t="s">
        <v>113</v>
      </c>
      <c r="B82" s="37"/>
      <c r="C82" s="15" t="s">
        <v>7</v>
      </c>
      <c r="D82" s="7">
        <v>1</v>
      </c>
      <c r="E82" s="1">
        <v>0</v>
      </c>
      <c r="F82" s="28">
        <f t="shared" si="1"/>
        <v>0</v>
      </c>
      <c r="G82" s="50"/>
    </row>
    <row r="83" spans="1:7" ht="15.6" customHeight="1" x14ac:dyDescent="0.25">
      <c r="A83" s="35" t="s">
        <v>114</v>
      </c>
      <c r="B83" s="37"/>
      <c r="C83" s="15" t="s">
        <v>7</v>
      </c>
      <c r="D83" s="7">
        <v>1</v>
      </c>
      <c r="E83" s="1">
        <v>0</v>
      </c>
      <c r="F83" s="28">
        <f t="shared" si="1"/>
        <v>0</v>
      </c>
      <c r="G83" s="50"/>
    </row>
    <row r="84" spans="1:7" ht="15.6" customHeight="1" x14ac:dyDescent="0.25">
      <c r="A84" s="35" t="s">
        <v>115</v>
      </c>
      <c r="B84" s="37"/>
      <c r="C84" s="15" t="s">
        <v>7</v>
      </c>
      <c r="D84" s="7">
        <v>1</v>
      </c>
      <c r="E84" s="1">
        <v>0</v>
      </c>
      <c r="F84" s="28">
        <f t="shared" si="1"/>
        <v>0</v>
      </c>
      <c r="G84" s="50"/>
    </row>
    <row r="85" spans="1:7" ht="15.6" customHeight="1" x14ac:dyDescent="0.25">
      <c r="A85" s="35" t="s">
        <v>116</v>
      </c>
      <c r="B85" s="37"/>
      <c r="C85" s="15" t="s">
        <v>7</v>
      </c>
      <c r="D85" s="7">
        <v>1</v>
      </c>
      <c r="E85" s="1">
        <v>0</v>
      </c>
      <c r="F85" s="28">
        <f t="shared" si="1"/>
        <v>0</v>
      </c>
      <c r="G85" s="50"/>
    </row>
    <row r="86" spans="1:7" ht="15.6" customHeight="1" x14ac:dyDescent="0.25">
      <c r="A86" s="35" t="s">
        <v>117</v>
      </c>
      <c r="B86" s="37"/>
      <c r="C86" s="15" t="s">
        <v>7</v>
      </c>
      <c r="D86" s="7">
        <v>1</v>
      </c>
      <c r="E86" s="1">
        <v>0</v>
      </c>
      <c r="F86" s="28">
        <f t="shared" si="1"/>
        <v>0</v>
      </c>
      <c r="G86" s="50"/>
    </row>
    <row r="87" spans="1:7" ht="15.6" customHeight="1" x14ac:dyDescent="0.25">
      <c r="A87" s="35" t="s">
        <v>118</v>
      </c>
      <c r="B87" s="37"/>
      <c r="C87" s="15" t="s">
        <v>7</v>
      </c>
      <c r="D87" s="7">
        <v>1</v>
      </c>
      <c r="E87" s="1">
        <v>0</v>
      </c>
      <c r="F87" s="28">
        <f t="shared" si="1"/>
        <v>0</v>
      </c>
      <c r="G87" s="50"/>
    </row>
    <row r="88" spans="1:7" ht="15.6" customHeight="1" x14ac:dyDescent="0.25">
      <c r="A88" s="35" t="s">
        <v>119</v>
      </c>
      <c r="B88" s="37"/>
      <c r="C88" s="15" t="s">
        <v>7</v>
      </c>
      <c r="D88" s="7">
        <v>1</v>
      </c>
      <c r="E88" s="1">
        <v>0</v>
      </c>
      <c r="F88" s="28">
        <f t="shared" si="1"/>
        <v>0</v>
      </c>
      <c r="G88" s="50"/>
    </row>
    <row r="89" spans="1:7" ht="15.6" customHeight="1" x14ac:dyDescent="0.25">
      <c r="A89" s="35" t="s">
        <v>120</v>
      </c>
      <c r="B89" s="37"/>
      <c r="C89" s="15" t="s">
        <v>7</v>
      </c>
      <c r="D89" s="7">
        <v>1</v>
      </c>
      <c r="E89" s="1">
        <v>0</v>
      </c>
      <c r="F89" s="28">
        <f t="shared" si="1"/>
        <v>0</v>
      </c>
      <c r="G89" s="50"/>
    </row>
    <row r="90" spans="1:7" ht="15.6" customHeight="1" thickBot="1" x14ac:dyDescent="0.3">
      <c r="A90" s="35" t="s">
        <v>121</v>
      </c>
      <c r="B90" s="37"/>
      <c r="C90" s="15" t="s">
        <v>7</v>
      </c>
      <c r="D90" s="7">
        <v>1</v>
      </c>
      <c r="E90" s="1">
        <v>0</v>
      </c>
      <c r="F90" s="28">
        <f t="shared" si="1"/>
        <v>0</v>
      </c>
      <c r="G90" s="50"/>
    </row>
    <row r="91" spans="1:7" ht="32.25" thickBot="1" x14ac:dyDescent="0.55000000000000004">
      <c r="A91" s="69" t="s">
        <v>82</v>
      </c>
      <c r="B91" s="70"/>
      <c r="C91" s="70"/>
      <c r="D91" s="70"/>
      <c r="E91" s="71"/>
      <c r="F91" s="32">
        <f>SUM(F77:F90,F66:F75,F6:F64)</f>
        <v>0</v>
      </c>
      <c r="G91" s="27"/>
    </row>
    <row r="92" spans="1:7" ht="36.75" customHeight="1" x14ac:dyDescent="0.25">
      <c r="A92" s="44" t="s">
        <v>130</v>
      </c>
      <c r="B92" s="45"/>
      <c r="C92" s="45"/>
      <c r="D92" s="45"/>
      <c r="E92" s="45"/>
      <c r="F92" s="45"/>
      <c r="G92" s="46"/>
    </row>
    <row r="93" spans="1:7" ht="18.75" customHeight="1" x14ac:dyDescent="0.25">
      <c r="A93" s="53" t="s">
        <v>55</v>
      </c>
      <c r="B93" s="54"/>
      <c r="C93" s="15" t="s">
        <v>76</v>
      </c>
      <c r="D93" s="3">
        <v>24</v>
      </c>
      <c r="E93" s="1">
        <v>0</v>
      </c>
      <c r="F93" s="2">
        <f>PRODUCT(D93:E93)</f>
        <v>0</v>
      </c>
      <c r="G93" s="4">
        <v>0.1</v>
      </c>
    </row>
    <row r="94" spans="1:7" ht="36.75" customHeight="1" x14ac:dyDescent="0.25">
      <c r="A94" s="64" t="s">
        <v>131</v>
      </c>
      <c r="B94" s="65"/>
      <c r="C94" s="65"/>
      <c r="D94" s="65"/>
      <c r="E94" s="65"/>
      <c r="F94" s="65"/>
      <c r="G94" s="66"/>
    </row>
    <row r="95" spans="1:7" ht="18.75" customHeight="1" thickBot="1" x14ac:dyDescent="0.3">
      <c r="A95" s="67" t="s">
        <v>56</v>
      </c>
      <c r="B95" s="68"/>
      <c r="C95" s="22" t="s">
        <v>57</v>
      </c>
      <c r="D95" s="23">
        <v>100</v>
      </c>
      <c r="E95" s="24">
        <v>0</v>
      </c>
      <c r="F95" s="25">
        <f>PRODUCT(D95:E95)</f>
        <v>0</v>
      </c>
      <c r="G95" s="4">
        <v>0.1</v>
      </c>
    </row>
    <row r="96" spans="1:7" ht="27" customHeight="1" thickBot="1" x14ac:dyDescent="0.55000000000000004">
      <c r="A96" s="69" t="s">
        <v>82</v>
      </c>
      <c r="B96" s="70"/>
      <c r="C96" s="70"/>
      <c r="D96" s="70"/>
      <c r="E96" s="71"/>
      <c r="F96" s="26">
        <f>SUM(F91,F93,F95)</f>
        <v>0</v>
      </c>
      <c r="G96" s="21">
        <v>1</v>
      </c>
    </row>
    <row r="97" spans="1:6" ht="22.7" customHeight="1" thickBot="1" x14ac:dyDescent="0.35">
      <c r="A97" s="76" t="s">
        <v>83</v>
      </c>
      <c r="B97" s="77"/>
      <c r="C97" s="77"/>
      <c r="D97" s="77"/>
      <c r="E97" s="78"/>
      <c r="F97" s="31">
        <f>PRODUCT(F91*0.8)</f>
        <v>0</v>
      </c>
    </row>
    <row r="98" spans="1:6" ht="22.7" customHeight="1" thickBot="1" x14ac:dyDescent="0.4">
      <c r="A98" s="76" t="s">
        <v>84</v>
      </c>
      <c r="B98" s="77"/>
      <c r="C98" s="77"/>
      <c r="D98" s="77"/>
      <c r="E98" s="78"/>
      <c r="F98" s="29">
        <f>SUM(F93*0.1,F95*0.1)</f>
        <v>0</v>
      </c>
    </row>
    <row r="99" spans="1:6" ht="28.5" customHeight="1" thickBot="1" x14ac:dyDescent="0.55000000000000004">
      <c r="A99" s="69" t="s">
        <v>85</v>
      </c>
      <c r="B99" s="70"/>
      <c r="C99" s="70"/>
      <c r="D99" s="70"/>
      <c r="E99" s="71"/>
      <c r="F99" s="30">
        <f>SUM(F97:F98)</f>
        <v>0</v>
      </c>
    </row>
    <row r="100" spans="1:6" ht="22.7" customHeight="1" x14ac:dyDescent="0.25"/>
    <row r="101" spans="1:6" ht="12.75" customHeight="1" x14ac:dyDescent="0.25">
      <c r="A101" s="63" t="s">
        <v>128</v>
      </c>
      <c r="B101" s="63"/>
      <c r="C101" s="63"/>
      <c r="D101" s="63"/>
      <c r="E101" s="63"/>
    </row>
    <row r="102" spans="1:6" x14ac:dyDescent="0.25">
      <c r="A102" s="63"/>
      <c r="B102" s="63"/>
      <c r="C102" s="63"/>
      <c r="D102" s="63"/>
      <c r="E102" s="63"/>
    </row>
    <row r="103" spans="1:6" x14ac:dyDescent="0.25">
      <c r="A103" s="63"/>
      <c r="B103" s="63"/>
      <c r="C103" s="63"/>
      <c r="D103" s="63"/>
      <c r="E103" s="63"/>
    </row>
    <row r="104" spans="1:6" ht="10.5" customHeight="1" x14ac:dyDescent="0.25">
      <c r="A104" s="63"/>
      <c r="B104" s="63"/>
      <c r="C104" s="63"/>
      <c r="D104" s="63"/>
      <c r="E104" s="63"/>
    </row>
    <row r="105" spans="1:6" ht="9.75" customHeight="1" x14ac:dyDescent="0.25">
      <c r="A105" s="63"/>
      <c r="B105" s="63"/>
      <c r="C105" s="63"/>
      <c r="D105" s="63"/>
      <c r="E105" s="63"/>
    </row>
    <row r="106" spans="1:6" ht="10.5" customHeight="1" x14ac:dyDescent="0.25">
      <c r="A106" s="63"/>
      <c r="B106" s="63"/>
      <c r="C106" s="63"/>
      <c r="D106" s="63"/>
      <c r="E106" s="63"/>
    </row>
    <row r="107" spans="1:6" x14ac:dyDescent="0.25">
      <c r="A107" s="63"/>
      <c r="B107" s="63"/>
      <c r="C107" s="63"/>
      <c r="D107" s="63"/>
      <c r="E107" s="63"/>
    </row>
    <row r="108" spans="1:6" x14ac:dyDescent="0.25">
      <c r="A108" s="63"/>
      <c r="B108" s="63"/>
      <c r="C108" s="63"/>
      <c r="D108" s="63"/>
      <c r="E108" s="63"/>
    </row>
    <row r="109" spans="1:6" x14ac:dyDescent="0.25">
      <c r="A109" s="63"/>
      <c r="B109" s="63"/>
      <c r="C109" s="63"/>
      <c r="D109" s="63"/>
      <c r="E109" s="63"/>
    </row>
  </sheetData>
  <sheetProtection algorithmName="SHA-512" hashValue="W9kXGvgkQsDG6n7t1tiuj6ylhFg0mcevfoqReTyd7NJ/QtwmqfwdFyPlCA2gITOjgKB1aJXX8F38Z1vPzkoWUg==" saltValue="02JfDSj6lcqoN669vQ/jEA==" spinCount="100000" sheet="1" formatCells="0" formatColumns="0" formatRows="0" insertColumns="0" insertRows="0" insertHyperlinks="0" deleteColumns="0" deleteRows="0" sort="0" autoFilter="0" pivotTables="0"/>
  <autoFilter ref="A4:H109" xr:uid="{00000000-0009-0000-0000-000000000000}"/>
  <mergeCells count="33">
    <mergeCell ref="A101:E109"/>
    <mergeCell ref="A93:B93"/>
    <mergeCell ref="A94:G94"/>
    <mergeCell ref="A95:B95"/>
    <mergeCell ref="A68:B68"/>
    <mergeCell ref="A74:B74"/>
    <mergeCell ref="A70:B70"/>
    <mergeCell ref="A71:B71"/>
    <mergeCell ref="A69:B69"/>
    <mergeCell ref="A91:E91"/>
    <mergeCell ref="A76:B76"/>
    <mergeCell ref="A77:B77"/>
    <mergeCell ref="A96:E96"/>
    <mergeCell ref="A99:E99"/>
    <mergeCell ref="A97:E97"/>
    <mergeCell ref="A98:E98"/>
    <mergeCell ref="A1:G1"/>
    <mergeCell ref="A2:E2"/>
    <mergeCell ref="A3:A4"/>
    <mergeCell ref="B3:B4"/>
    <mergeCell ref="C3:C4"/>
    <mergeCell ref="D3:D4"/>
    <mergeCell ref="E3:E4"/>
    <mergeCell ref="F3:F4"/>
    <mergeCell ref="G3:G4"/>
    <mergeCell ref="A67:B67"/>
    <mergeCell ref="A92:G92"/>
    <mergeCell ref="A5:G5"/>
    <mergeCell ref="G6:G90"/>
    <mergeCell ref="A65:E65"/>
    <mergeCell ref="A66:B66"/>
    <mergeCell ref="A72:B72"/>
    <mergeCell ref="A73:B73"/>
  </mergeCells>
  <pageMargins left="0.7" right="0.7" top="0.78740157499999996" bottom="0.78740157499999996" header="0.3" footer="0.3"/>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Hostek Petr</dc:creator>
  <cp:lastModifiedBy>Němec Adam</cp:lastModifiedBy>
  <cp:lastPrinted>2018-02-07T09:25:27Z</cp:lastPrinted>
  <dcterms:created xsi:type="dcterms:W3CDTF">2015-03-04T11:02:46Z</dcterms:created>
  <dcterms:modified xsi:type="dcterms:W3CDTF">2023-10-13T09:25:08Z</dcterms:modified>
</cp:coreProperties>
</file>